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ARE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<sst xmlns="http://schemas.openxmlformats.org/spreadsheetml/2006/main" count="95" uniqueCount="65">
  <si>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</si>
  <si>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</si>
  <si>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</si>
  <si>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</si>
  <si>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</si>
  <si>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</si>
  <si>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</si>
  <si>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</si>
  <si>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</si>
  <si>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</si>
  <si>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</si>
  <si>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</si>
  <si>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</si>
  <si>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</si>
  <si>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</si>
  <si>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</si>
  <si>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</si>
  <si>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</si>
  <si>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</si>
  <si>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</si>
  <si>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</si>
  <si>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</si>
  <si>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</si>
  <si>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</si>
  <si>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</si>
  <si>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</si>
  <si>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</si>
  <si>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</si>
  <si>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</si>
  <si>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</si>
  <si>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</si>
  <si>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</si>
  <si>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</si>
  <si>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</si>
  <si>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</si>
  <si>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</si>
  <si>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</si>
  <si>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</si>
  <si>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</si>
  <si>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</si>
  <si>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</si>
  <si>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</si>
  <si>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</si>
  <si>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</si>
  <si>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</si>
  <si>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</si>
  <si>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</si>
  <si>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</si>
  <si>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</si>
  <si>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</si>
  <si>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</si>
  <si>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</si>
  <si>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</si>
  <si>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</si>
  <si>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</si>
  <si>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</si>
  <si>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</si>
  <si>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</si>
  <si>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</si>
  <si>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</si>
  <si>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</si>
  <si>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</si>
  <si>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</si>
  <si>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United Arab Emirates</t>
  </si>
  <si>
    <t>ARE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</si>
</sst>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Wealth_ARE!$B$54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Wealth_ARE!$D$52:$X$52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Wealth_ARE!$D$54:$X$54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-2.5731884861626919</c:v>
                </c:pt>
                <c:pt idx="2">
                  <c:v>-4.1657062154167424</c:v>
                </c:pt>
                <c:pt idx="3">
                  <c:v>-7.9047129470302231</c:v>
                </c:pt>
                <c:pt idx="4">
                  <c:v>-10.756795338938829</c:v>
                </c:pt>
                <c:pt idx="5">
                  <c:v>-13.205830967764099</c:v>
                </c:pt>
                <c:pt idx="6">
                  <c:v>-15.583171470112234</c:v>
                </c:pt>
                <c:pt idx="7">
                  <c:v>-17.866935967379405</c:v>
                </c:pt>
                <c:pt idx="8">
                  <c:v>-20.089776225019364</c:v>
                </c:pt>
                <c:pt idx="9">
                  <c:v>-21.943926849579466</c:v>
                </c:pt>
                <c:pt idx="10">
                  <c:v>-23.278918437366514</c:v>
                </c:pt>
                <c:pt idx="11">
                  <c:v>-24.028065504056283</c:v>
                </c:pt>
                <c:pt idx="12">
                  <c:v>-24.274332296120736</c:v>
                </c:pt>
                <c:pt idx="13">
                  <c:v>-25.12804025682739</c:v>
                </c:pt>
                <c:pt idx="14">
                  <c:v>-28.116553915803689</c:v>
                </c:pt>
                <c:pt idx="15">
                  <c:v>-32.7347028668989</c:v>
                </c:pt>
                <c:pt idx="16">
                  <c:v>-38.393410412565444</c:v>
                </c:pt>
                <c:pt idx="17">
                  <c:v>-42.658995898974069</c:v>
                </c:pt>
                <c:pt idx="18">
                  <c:v>-46.398091299922363</c:v>
                </c:pt>
                <c:pt idx="19">
                  <c:v>-49.424175417300866</c:v>
                </c:pt>
                <c:pt idx="20" formatCode="_(* #,##0.0000_);_(* \(#,##0.0000\);_(* &quot;-&quot;??_);_(@_)">
                  <c:v>-50.559950988258365</c:v>
                </c:pt>
              </c:numCache>
            </c:numRef>
          </c:val>
        </c:ser>
        <c:ser>
          <c:idx val="1"/>
          <c:order val="1"/>
          <c:tx>
            <c:strRef>
              <c:f>Wealth_ARE!$B$55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Wealth_ARE!$D$52:$X$52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Wealth_ARE!$D$55:$X$55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3.8805109237292745</c:v>
                </c:pt>
                <c:pt idx="2">
                  <c:v>5.6486082888725475</c:v>
                </c:pt>
                <c:pt idx="3">
                  <c:v>9.8897571753927984</c:v>
                </c:pt>
                <c:pt idx="4">
                  <c:v>14.170618220856035</c:v>
                </c:pt>
                <c:pt idx="5">
                  <c:v>15.732637217184454</c:v>
                </c:pt>
                <c:pt idx="6">
                  <c:v>18.239803628960537</c:v>
                </c:pt>
                <c:pt idx="7">
                  <c:v>20.707842457395365</c:v>
                </c:pt>
                <c:pt idx="8">
                  <c:v>22.984254575877184</c:v>
                </c:pt>
                <c:pt idx="9">
                  <c:v>25.086640521644622</c:v>
                </c:pt>
                <c:pt idx="10">
                  <c:v>27.178889265481509</c:v>
                </c:pt>
                <c:pt idx="11">
                  <c:v>28.222416612486146</c:v>
                </c:pt>
                <c:pt idx="12">
                  <c:v>31.593846578405561</c:v>
                </c:pt>
                <c:pt idx="13">
                  <c:v>34.518448059642992</c:v>
                </c:pt>
                <c:pt idx="14">
                  <c:v>36.948532866304127</c:v>
                </c:pt>
                <c:pt idx="15">
                  <c:v>38.846713308559934</c:v>
                </c:pt>
                <c:pt idx="16">
                  <c:v>40.441207308514507</c:v>
                </c:pt>
                <c:pt idx="17">
                  <c:v>41.695654268673657</c:v>
                </c:pt>
                <c:pt idx="18">
                  <c:v>42.493640615064891</c:v>
                </c:pt>
                <c:pt idx="19">
                  <c:v>43.724390966406368</c:v>
                </c:pt>
                <c:pt idx="20">
                  <c:v>44.873056018115378</c:v>
                </c:pt>
              </c:numCache>
            </c:numRef>
          </c:val>
        </c:ser>
        <c:ser>
          <c:idx val="2"/>
          <c:order val="2"/>
          <c:tx>
            <c:strRef>
              <c:f>Wealth_ARE!$B$56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Wealth_ARE!$D$52:$X$52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Wealth_ARE!$D$56:$X$56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-6.0464506620750864</c:v>
                </c:pt>
                <c:pt idx="2">
                  <c:v>-11.587294121955017</c:v>
                </c:pt>
                <c:pt idx="3">
                  <c:v>-16.685375531731683</c:v>
                </c:pt>
                <c:pt idx="4">
                  <c:v>-21.43014593204985</c:v>
                </c:pt>
                <c:pt idx="5">
                  <c:v>-25.87201759293195</c:v>
                </c:pt>
                <c:pt idx="6">
                  <c:v>-30.187590670045306</c:v>
                </c:pt>
                <c:pt idx="7">
                  <c:v>-34.402533615639918</c:v>
                </c:pt>
                <c:pt idx="8">
                  <c:v>-38.343861241511824</c:v>
                </c:pt>
                <c:pt idx="9">
                  <c:v>-41.810633048494353</c:v>
                </c:pt>
                <c:pt idx="10">
                  <c:v>-44.90657485117687</c:v>
                </c:pt>
                <c:pt idx="11">
                  <c:v>-47.382672182346774</c:v>
                </c:pt>
                <c:pt idx="12">
                  <c:v>-49.497959730892582</c:v>
                </c:pt>
                <c:pt idx="13">
                  <c:v>-52.111757343235254</c:v>
                </c:pt>
                <c:pt idx="14">
                  <c:v>-55.903382276252309</c:v>
                </c:pt>
                <c:pt idx="15">
                  <c:v>-60.754287946622235</c:v>
                </c:pt>
                <c:pt idx="16">
                  <c:v>-66.104599555980428</c:v>
                </c:pt>
                <c:pt idx="17">
                  <c:v>-71.069677548055282</c:v>
                </c:pt>
                <c:pt idx="18">
                  <c:v>-75.080302073445282</c:v>
                </c:pt>
                <c:pt idx="19">
                  <c:v>-77.936790278353698</c:v>
                </c:pt>
                <c:pt idx="20">
                  <c:v>-79.830428117947761</c:v>
                </c:pt>
              </c:numCache>
            </c:numRef>
          </c:val>
        </c:ser>
        <c:ser>
          <c:idx val="4"/>
          <c:order val="3"/>
          <c:tx>
            <c:strRef>
              <c:f>Wealth_ARE!$B$53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Wealth_ARE!$D$52:$X$52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Wealth_ARE!$D$53:$X$53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-3.1057250636341682</c:v>
                </c:pt>
                <c:pt idx="2">
                  <c:v>-6.2583917771225632</c:v>
                </c:pt>
                <c:pt idx="3">
                  <c:v>-8.8958184433688192</c:v>
                </c:pt>
                <c:pt idx="4">
                  <c:v>-11.169699013258471</c:v>
                </c:pt>
                <c:pt idx="5">
                  <c:v>-13.85028488905612</c:v>
                </c:pt>
                <c:pt idx="6">
                  <c:v>-16.216682494591971</c:v>
                </c:pt>
                <c:pt idx="7">
                  <c:v>-18.517143085966957</c:v>
                </c:pt>
                <c:pt idx="8">
                  <c:v>-20.689811294528383</c:v>
                </c:pt>
                <c:pt idx="9">
                  <c:v>-22.56064967221031</c:v>
                </c:pt>
                <c:pt idx="10">
                  <c:v>-24.128366879784124</c:v>
                </c:pt>
                <c:pt idx="11">
                  <c:v>-25.482389637644388</c:v>
                </c:pt>
                <c:pt idx="12">
                  <c:v>-25.980437533073896</c:v>
                </c:pt>
                <c:pt idx="13">
                  <c:v>-26.982047326265945</c:v>
                </c:pt>
                <c:pt idx="14">
                  <c:v>-29.150805196496698</c:v>
                </c:pt>
                <c:pt idx="15">
                  <c:v>-32.343631131144022</c:v>
                </c:pt>
                <c:pt idx="16">
                  <c:v>-36.075614991277341</c:v>
                </c:pt>
                <c:pt idx="17">
                  <c:v>-39.434961916074819</c:v>
                </c:pt>
                <c:pt idx="18">
                  <c:v>-42.247288397655247</c:v>
                </c:pt>
                <c:pt idx="19">
                  <c:v>-44.149430854591373</c:v>
                </c:pt>
                <c:pt idx="20">
                  <c:v>-45.190977433003113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Wealth_ARE!$D$64:$X$64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-4.4828387236897864</c:v>
                </c:pt>
                <c:pt idx="2">
                  <c:v>-6.3985176343190453</c:v>
                </c:pt>
                <c:pt idx="3">
                  <c:v>-10.025277717958891</c:v>
                </c:pt>
                <c:pt idx="4">
                  <c:v>-7.1547672161323961</c:v>
                </c:pt>
                <c:pt idx="5">
                  <c:v>-4.4682035937360194</c:v>
                </c:pt>
                <c:pt idx="6">
                  <c:v>-3.9976545367375937</c:v>
                </c:pt>
                <c:pt idx="7">
                  <c:v>-1.1894119936448955</c:v>
                </c:pt>
                <c:pt idx="8">
                  <c:v>-4.8226762478884915</c:v>
                </c:pt>
                <c:pt idx="9">
                  <c:v>-5.503053901047994</c:v>
                </c:pt>
                <c:pt idx="10">
                  <c:v>1.2714262450226554</c:v>
                </c:pt>
                <c:pt idx="11">
                  <c:v>-1.1151002401783239</c:v>
                </c:pt>
                <c:pt idx="12">
                  <c:v>-1.9843593899274814</c:v>
                </c:pt>
                <c:pt idx="13">
                  <c:v>2.0551213559649284</c:v>
                </c:pt>
                <c:pt idx="14">
                  <c:v>3.9597077372658163</c:v>
                </c:pt>
                <c:pt idx="15">
                  <c:v>-2.0107284962778915</c:v>
                </c:pt>
                <c:pt idx="16">
                  <c:v>-6.0091567018012659</c:v>
                </c:pt>
                <c:pt idx="17">
                  <c:v>-16.319954640294331</c:v>
                </c:pt>
                <c:pt idx="18">
                  <c:v>-24.719329539332545</c:v>
                </c:pt>
                <c:pt idx="19">
                  <c:v>-33.746776391885724</c:v>
                </c:pt>
                <c:pt idx="20">
                  <c:v>-37.923072908893388</c:v>
                </c:pt>
              </c:numCache>
            </c:numRef>
          </c:val>
        </c:ser>
        <c:marker val="1"/>
        <c:axId val="74394624"/>
        <c:axId val="74408704"/>
      </c:lineChart>
      <c:catAx>
        <c:axId val="7439462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408704"/>
        <c:crosses val="autoZero"/>
        <c:auto val="1"/>
        <c:lblAlgn val="ctr"/>
        <c:lblOffset val="100"/>
      </c:catAx>
      <c:valAx>
        <c:axId val="7440870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394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Wealth_ARE!$B$40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Wealth_ARE!$D$38:$X$38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Wealth_ARE!$D$40:$X$40</c:f>
              <c:numCache>
                <c:formatCode>_(* #,##0_);_(* \(#,##0\);_(* "-"??_);_(@_)</c:formatCode>
                <c:ptCount val="21"/>
                <c:pt idx="0">
                  <c:v>155910.95755985708</c:v>
                </c:pt>
                <c:pt idx="1">
                  <c:v>151899.07475126084</c:v>
                </c:pt>
                <c:pt idx="2">
                  <c:v>149416.16511027035</c:v>
                </c:pt>
                <c:pt idx="3">
                  <c:v>143586.64391178425</c:v>
                </c:pt>
                <c:pt idx="4">
                  <c:v>139139.93494416348</c:v>
                </c:pt>
                <c:pt idx="5">
                  <c:v>135321.62004427993</c:v>
                </c:pt>
                <c:pt idx="6">
                  <c:v>131615.08570261064</c:v>
                </c:pt>
                <c:pt idx="7">
                  <c:v>128054.44660650933</c:v>
                </c:pt>
                <c:pt idx="8">
                  <c:v>124588.79507579688</c:v>
                </c:pt>
                <c:pt idx="9">
                  <c:v>121697.97108244315</c:v>
                </c:pt>
                <c:pt idx="10">
                  <c:v>119616.57291458083</c:v>
                </c:pt>
                <c:pt idx="11">
                  <c:v>118448.57054937322</c:v>
                </c:pt>
                <c:pt idx="12">
                  <c:v>118064.6136357136</c:v>
                </c:pt>
                <c:pt idx="13">
                  <c:v>116733.58937941113</c:v>
                </c:pt>
                <c:pt idx="14">
                  <c:v>112074.16911689406</c:v>
                </c:pt>
                <c:pt idx="15">
                  <c:v>104873.96886570101</c:v>
                </c:pt>
                <c:pt idx="16">
                  <c:v>96051.423745740423</c:v>
                </c:pt>
                <c:pt idx="17">
                  <c:v>89400.908568346436</c:v>
                </c:pt>
                <c:pt idx="18">
                  <c:v>83571.249124651382</c:v>
                </c:pt>
                <c:pt idx="19">
                  <c:v>78853.252400679819</c:v>
                </c:pt>
                <c:pt idx="20">
                  <c:v>77082.453832269035</c:v>
                </c:pt>
              </c:numCache>
            </c:numRef>
          </c:val>
        </c:ser>
        <c:ser>
          <c:idx val="1"/>
          <c:order val="1"/>
          <c:tx>
            <c:strRef>
              <c:f>Wealth_ARE!$B$41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Wealth_ARE!$D$38:$X$38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Wealth_ARE!$D$41:$X$41</c:f>
              <c:numCache>
                <c:formatCode>General</c:formatCode>
                <c:ptCount val="21"/>
                <c:pt idx="0">
                  <c:v>233553.34131921717</c:v>
                </c:pt>
                <c:pt idx="1">
                  <c:v>242616.40424184411</c:v>
                </c:pt>
                <c:pt idx="2">
                  <c:v>246745.85471591324</c:v>
                </c:pt>
                <c:pt idx="3">
                  <c:v>256651.19965070407</c:v>
                </c:pt>
                <c:pt idx="4">
                  <c:v>266649.29365961626</c:v>
                </c:pt>
                <c:pt idx="5">
                  <c:v>270297.44121758215</c:v>
                </c:pt>
                <c:pt idx="6">
                  <c:v>276153.01214471832</c:v>
                </c:pt>
                <c:pt idx="7">
                  <c:v>281917.19929358352</c:v>
                </c:pt>
                <c:pt idx="8">
                  <c:v>287233.8358584934</c:v>
                </c:pt>
                <c:pt idx="9">
                  <c:v>292144.0284822589</c:v>
                </c:pt>
                <c:pt idx="10">
                  <c:v>297030.54533219925</c:v>
                </c:pt>
                <c:pt idx="11">
                  <c:v>299467.73831870838</c:v>
                </c:pt>
                <c:pt idx="12">
                  <c:v>307341.82565435051</c:v>
                </c:pt>
                <c:pt idx="13">
                  <c:v>314172.33013405185</c:v>
                </c:pt>
                <c:pt idx="14">
                  <c:v>319847.8743968996</c:v>
                </c:pt>
                <c:pt idx="15">
                  <c:v>324281.13824405591</c:v>
                </c:pt>
                <c:pt idx="16">
                  <c:v>328005.13225808425</c:v>
                </c:pt>
                <c:pt idx="17">
                  <c:v>330934.93504861329</c:v>
                </c:pt>
                <c:pt idx="18">
                  <c:v>332798.65882388118</c:v>
                </c:pt>
                <c:pt idx="19">
                  <c:v>335673.11739273719</c:v>
                </c:pt>
                <c:pt idx="20">
                  <c:v>338355.8630015697</c:v>
                </c:pt>
              </c:numCache>
            </c:numRef>
          </c:val>
        </c:ser>
        <c:ser>
          <c:idx val="2"/>
          <c:order val="2"/>
          <c:tx>
            <c:strRef>
              <c:f>Wealth_ARE!$B$42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Wealth_ARE!$D$38:$X$38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Wealth_ARE!$D$42:$X$42</c:f>
              <c:numCache>
                <c:formatCode>_(* #,##0_);_(* \(#,##0\);_(* "-"??_);_(@_)</c:formatCode>
                <c:ptCount val="21"/>
                <c:pt idx="0">
                  <c:v>583082.98017726943</c:v>
                </c:pt>
                <c:pt idx="1">
                  <c:v>547827.15546189377</c:v>
                </c:pt>
                <c:pt idx="2">
                  <c:v>515519.44028906856</c:v>
                </c:pt>
                <c:pt idx="3">
                  <c:v>485793.3952730794</c:v>
                </c:pt>
                <c:pt idx="4">
                  <c:v>458127.44662033528</c:v>
                </c:pt>
                <c:pt idx="5">
                  <c:v>432227.64896441437</c:v>
                </c:pt>
                <c:pt idx="6">
                  <c:v>407064.27685465396</c:v>
                </c:pt>
                <c:pt idx="7">
                  <c:v>382487.66191470926</c:v>
                </c:pt>
                <c:pt idx="8">
                  <c:v>359506.45133522537</c:v>
                </c:pt>
                <c:pt idx="9">
                  <c:v>339292.29496712628</c:v>
                </c:pt>
                <c:pt idx="10">
                  <c:v>321240.38523949112</c:v>
                </c:pt>
                <c:pt idx="11">
                  <c:v>306802.68312881584</c:v>
                </c:pt>
                <c:pt idx="12">
                  <c:v>294468.80145143624</c:v>
                </c:pt>
                <c:pt idx="13">
                  <c:v>279228.19243758626</c:v>
                </c:pt>
                <c:pt idx="14">
                  <c:v>257119.87278100604</c:v>
                </c:pt>
                <c:pt idx="15">
                  <c:v>228835.06743262496</c:v>
                </c:pt>
                <c:pt idx="16">
                  <c:v>197638.31105200874</c:v>
                </c:pt>
                <c:pt idx="17">
                  <c:v>168687.78632769288</c:v>
                </c:pt>
                <c:pt idx="18">
                  <c:v>145302.51732132849</c:v>
                </c:pt>
                <c:pt idx="19">
                  <c:v>128646.82076773631</c:v>
                </c:pt>
                <c:pt idx="20">
                  <c:v>117605.34081886678</c:v>
                </c:pt>
              </c:numCache>
            </c:numRef>
          </c:val>
        </c:ser>
        <c:overlap val="100"/>
        <c:axId val="76625408"/>
        <c:axId val="76626944"/>
      </c:barChart>
      <c:catAx>
        <c:axId val="7662540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626944"/>
        <c:crosses val="autoZero"/>
        <c:auto val="1"/>
        <c:lblAlgn val="ctr"/>
        <c:lblOffset val="100"/>
      </c:catAx>
      <c:valAx>
        <c:axId val="7662694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6625408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Wealth_ARE!$B$67:$B$69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Wealth_ARE!$C$67:$C$69</c:f>
              <c:numCache>
                <c:formatCode>_(* #,##0_);_(* \(#,##0\);_(* "-"??_);_(@_)</c:formatCode>
                <c:ptCount val="3"/>
                <c:pt idx="0">
                  <c:v>15.890811386305543</c:v>
                </c:pt>
                <c:pt idx="1">
                  <c:v>41.528411248644261</c:v>
                </c:pt>
                <c:pt idx="2">
                  <c:v>42.580777365050203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Wealth_ARE!$B$72:$B$75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Wealth_ARE!$C$72:$C$75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1758989855887.0234</v>
      </c>
      <c r="E7" s="13">
        <f t="shared" ref="E7:X7" si="0">+E8+E9+E10</f>
        <v>1799697271393.77</v>
      </c>
      <c r="F7" s="13">
        <f t="shared" si="0"/>
        <v>1836213070410.8289</v>
      </c>
      <c r="G7" s="13">
        <f t="shared" si="0"/>
        <v>1879896023562.3799</v>
      </c>
      <c r="H7" s="13">
        <f t="shared" si="0"/>
        <v>1929108657441.9438</v>
      </c>
      <c r="I7" s="13">
        <f t="shared" si="0"/>
        <v>1967715674988.1091</v>
      </c>
      <c r="J7" s="13">
        <f t="shared" si="0"/>
        <v>2015881442862.3354</v>
      </c>
      <c r="K7" s="13">
        <f t="shared" si="0"/>
        <v>2069594652882.2148</v>
      </c>
      <c r="L7" s="13">
        <f t="shared" si="0"/>
        <v>2125394972206.4041</v>
      </c>
      <c r="M7" s="13">
        <f t="shared" si="0"/>
        <v>2181858670361.8989</v>
      </c>
      <c r="N7" s="13">
        <f t="shared" si="0"/>
        <v>2238375100838.0723</v>
      </c>
      <c r="O7" s="13">
        <f t="shared" si="0"/>
        <v>2282458982154.709</v>
      </c>
      <c r="P7" s="13">
        <f t="shared" si="0"/>
        <v>2342971467164.1948</v>
      </c>
      <c r="Q7" s="13">
        <f t="shared" si="0"/>
        <v>2415136999246.9282</v>
      </c>
      <c r="R7" s="13">
        <f t="shared" si="0"/>
        <v>2520544269566.8608</v>
      </c>
      <c r="S7" s="13">
        <f t="shared" si="0"/>
        <v>2677591658783.8677</v>
      </c>
      <c r="T7" s="13">
        <f t="shared" si="0"/>
        <v>2898794064077.5117</v>
      </c>
      <c r="U7" s="13">
        <f t="shared" si="0"/>
        <v>3183991381634.6475</v>
      </c>
      <c r="V7" s="13">
        <f t="shared" si="0"/>
        <v>3486088993145.7017</v>
      </c>
      <c r="W7" s="13">
        <f t="shared" si="0"/>
        <v>3768978282263.5889</v>
      </c>
      <c r="X7" s="13">
        <f t="shared" si="0"/>
        <v>4004058712753.2515</v>
      </c>
    </row>
    <row r="8" spans="1:24" s="22" customFormat="1" ht="15.75">
      <c r="A8" s="19">
        <v>1</v>
      </c>
      <c r="B8" s="20" t="s">
        <v>5</v>
      </c>
      <c r="C8" s="20"/>
      <c r="D8" s="21">
        <v>281987106102.97504</v>
      </c>
      <c r="E8" s="21">
        <v>290098675748.85498</v>
      </c>
      <c r="F8" s="21">
        <v>300938351067.76996</v>
      </c>
      <c r="G8" s="21">
        <v>304648356734.20837</v>
      </c>
      <c r="H8" s="21">
        <v>310696691931.6181</v>
      </c>
      <c r="I8" s="21">
        <v>317808102217.17316</v>
      </c>
      <c r="J8" s="21">
        <v>325613484571.8017</v>
      </c>
      <c r="K8" s="21">
        <v>334428273302.02576</v>
      </c>
      <c r="L8" s="21">
        <v>343304051064.97314</v>
      </c>
      <c r="M8" s="21">
        <v>352563646748.73895</v>
      </c>
      <c r="N8" s="21">
        <v>362855797387.22473</v>
      </c>
      <c r="O8" s="21">
        <v>373046666031.01801</v>
      </c>
      <c r="P8" s="21">
        <v>384263835418.6344</v>
      </c>
      <c r="Q8" s="21">
        <v>397006151402.21271</v>
      </c>
      <c r="R8" s="21">
        <v>409972017744.70123</v>
      </c>
      <c r="S8" s="21">
        <v>426768780329.67163</v>
      </c>
      <c r="T8" s="21">
        <v>447861662939.12866</v>
      </c>
      <c r="U8" s="21">
        <v>483260276703.44794</v>
      </c>
      <c r="V8" s="21">
        <v>518695236955.7912</v>
      </c>
      <c r="W8" s="21">
        <v>547148130556.62311</v>
      </c>
      <c r="X8" s="21">
        <v>579019497627.31702</v>
      </c>
    </row>
    <row r="9" spans="1:24" s="22" customFormat="1" ht="15.75">
      <c r="A9" s="19">
        <v>2</v>
      </c>
      <c r="B9" s="20" t="s">
        <v>38</v>
      </c>
      <c r="C9" s="20"/>
      <c r="D9" s="21">
        <v>422414382350.27161</v>
      </c>
      <c r="E9" s="21">
        <v>463351720217.92487</v>
      </c>
      <c r="F9" s="21">
        <v>496969592254.0473</v>
      </c>
      <c r="G9" s="21">
        <v>544537876903.69757</v>
      </c>
      <c r="H9" s="21">
        <v>595422539756.0498</v>
      </c>
      <c r="I9" s="21">
        <v>634804082299.69922</v>
      </c>
      <c r="J9" s="21">
        <v>683197857444.82654</v>
      </c>
      <c r="K9" s="21">
        <v>736257776847.11548</v>
      </c>
      <c r="L9" s="21">
        <v>791471973006.57117</v>
      </c>
      <c r="M9" s="21">
        <v>846352351986.1864</v>
      </c>
      <c r="N9" s="21">
        <v>901039485990.31836</v>
      </c>
      <c r="O9" s="21">
        <v>943155673770.4729</v>
      </c>
      <c r="P9" s="21">
        <v>1000302673880.7838</v>
      </c>
      <c r="Q9" s="21">
        <v>1068487213720.3748</v>
      </c>
      <c r="R9" s="21">
        <v>1170016958154.583</v>
      </c>
      <c r="S9" s="21">
        <v>1319613125632.311</v>
      </c>
      <c r="T9" s="21">
        <v>1529398714323.4724</v>
      </c>
      <c r="U9" s="21">
        <v>1788882359737.6162</v>
      </c>
      <c r="V9" s="21">
        <v>2065555810225.4543</v>
      </c>
      <c r="W9" s="21">
        <v>2329173662061.4858</v>
      </c>
      <c r="X9" s="21">
        <v>2541624352550.2612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1054588367433.777</v>
      </c>
      <c r="E10" s="21">
        <f t="shared" ref="E10:X10" si="1">+E13+E16+E19+E23</f>
        <v>1046246875426.9904</v>
      </c>
      <c r="F10" s="21">
        <f t="shared" si="1"/>
        <v>1038305127089.0116</v>
      </c>
      <c r="G10" s="21">
        <f t="shared" si="1"/>
        <v>1030709789924.4739</v>
      </c>
      <c r="H10" s="21">
        <f t="shared" si="1"/>
        <v>1022989425754.276</v>
      </c>
      <c r="I10" s="21">
        <f t="shared" si="1"/>
        <v>1015103490471.2368</v>
      </c>
      <c r="J10" s="21">
        <f t="shared" si="1"/>
        <v>1007070100845.7072</v>
      </c>
      <c r="K10" s="21">
        <f t="shared" si="1"/>
        <v>998908602733.07361</v>
      </c>
      <c r="L10" s="21">
        <f t="shared" si="1"/>
        <v>990618948134.85962</v>
      </c>
      <c r="M10" s="21">
        <f t="shared" si="1"/>
        <v>982942671626.97351</v>
      </c>
      <c r="N10" s="21">
        <f t="shared" si="1"/>
        <v>974479817460.52917</v>
      </c>
      <c r="O10" s="21">
        <f t="shared" si="1"/>
        <v>966256642353.21777</v>
      </c>
      <c r="P10" s="21">
        <f t="shared" si="1"/>
        <v>958404957864.77661</v>
      </c>
      <c r="Q10" s="21">
        <f t="shared" si="1"/>
        <v>949643634124.34094</v>
      </c>
      <c r="R10" s="21">
        <f t="shared" si="1"/>
        <v>940555293667.57654</v>
      </c>
      <c r="S10" s="21">
        <f t="shared" si="1"/>
        <v>931209752821.88513</v>
      </c>
      <c r="T10" s="21">
        <f t="shared" si="1"/>
        <v>921533686814.9104</v>
      </c>
      <c r="U10" s="21">
        <f t="shared" si="1"/>
        <v>911848745193.58337</v>
      </c>
      <c r="V10" s="21">
        <f t="shared" si="1"/>
        <v>901837945964.45593</v>
      </c>
      <c r="W10" s="21">
        <f t="shared" si="1"/>
        <v>892656489645.48022</v>
      </c>
      <c r="X10" s="21">
        <f t="shared" si="1"/>
        <v>883414862575.67346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0</v>
      </c>
      <c r="E11" s="38">
        <f t="shared" ref="E11:X11" si="2">+E13+E16</f>
        <v>0</v>
      </c>
      <c r="F11" s="38">
        <f t="shared" si="2"/>
        <v>0</v>
      </c>
      <c r="G11" s="38">
        <f t="shared" si="2"/>
        <v>0</v>
      </c>
      <c r="H11" s="38">
        <f t="shared" si="2"/>
        <v>0</v>
      </c>
      <c r="I11" s="38">
        <f t="shared" si="2"/>
        <v>0</v>
      </c>
      <c r="J11" s="38">
        <f t="shared" si="2"/>
        <v>0</v>
      </c>
      <c r="K11" s="38">
        <f t="shared" si="2"/>
        <v>0</v>
      </c>
      <c r="L11" s="38">
        <f t="shared" si="2"/>
        <v>0</v>
      </c>
      <c r="M11" s="38">
        <f t="shared" si="2"/>
        <v>0</v>
      </c>
      <c r="N11" s="38">
        <f t="shared" si="2"/>
        <v>0</v>
      </c>
      <c r="O11" s="38">
        <f t="shared" si="2"/>
        <v>0</v>
      </c>
      <c r="P11" s="38">
        <f t="shared" si="2"/>
        <v>0</v>
      </c>
      <c r="Q11" s="38">
        <f t="shared" si="2"/>
        <v>0</v>
      </c>
      <c r="R11" s="38">
        <f t="shared" si="2"/>
        <v>0</v>
      </c>
      <c r="S11" s="38">
        <f t="shared" si="2"/>
        <v>0</v>
      </c>
      <c r="T11" s="38">
        <f t="shared" si="2"/>
        <v>0</v>
      </c>
      <c r="U11" s="38">
        <f t="shared" si="2"/>
        <v>0</v>
      </c>
      <c r="V11" s="38">
        <f t="shared" si="2"/>
        <v>0</v>
      </c>
      <c r="W11" s="38">
        <f t="shared" si="2"/>
        <v>0</v>
      </c>
      <c r="X11" s="38">
        <f t="shared" si="2"/>
        <v>0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1054588367433.777</v>
      </c>
      <c r="E12" s="38">
        <f t="shared" ref="E12:X12" si="3">+E23+E19</f>
        <v>1046246875426.9904</v>
      </c>
      <c r="F12" s="38">
        <f t="shared" si="3"/>
        <v>1038305127089.0116</v>
      </c>
      <c r="G12" s="38">
        <f t="shared" si="3"/>
        <v>1030709789924.4739</v>
      </c>
      <c r="H12" s="38">
        <f t="shared" si="3"/>
        <v>1022989425754.276</v>
      </c>
      <c r="I12" s="38">
        <f t="shared" si="3"/>
        <v>1015103490471.2368</v>
      </c>
      <c r="J12" s="38">
        <f t="shared" si="3"/>
        <v>1007070100845.7072</v>
      </c>
      <c r="K12" s="38">
        <f t="shared" si="3"/>
        <v>998908602733.07361</v>
      </c>
      <c r="L12" s="38">
        <f t="shared" si="3"/>
        <v>990618948134.85962</v>
      </c>
      <c r="M12" s="38">
        <f t="shared" si="3"/>
        <v>982942671626.97351</v>
      </c>
      <c r="N12" s="38">
        <f t="shared" si="3"/>
        <v>974479817460.52917</v>
      </c>
      <c r="O12" s="38">
        <f t="shared" si="3"/>
        <v>966256642353.21777</v>
      </c>
      <c r="P12" s="38">
        <f t="shared" si="3"/>
        <v>958404957864.77661</v>
      </c>
      <c r="Q12" s="38">
        <f t="shared" si="3"/>
        <v>949643634124.34094</v>
      </c>
      <c r="R12" s="38">
        <f t="shared" si="3"/>
        <v>940555293667.57654</v>
      </c>
      <c r="S12" s="38">
        <f t="shared" si="3"/>
        <v>931209752821.88513</v>
      </c>
      <c r="T12" s="38">
        <f t="shared" si="3"/>
        <v>921533686814.9104</v>
      </c>
      <c r="U12" s="38">
        <f t="shared" si="3"/>
        <v>911848745193.58337</v>
      </c>
      <c r="V12" s="38">
        <f t="shared" si="3"/>
        <v>901837945964.45593</v>
      </c>
      <c r="W12" s="38">
        <f t="shared" si="3"/>
        <v>892656489645.48022</v>
      </c>
      <c r="X12" s="38">
        <f t="shared" si="3"/>
        <v>883414862575.67346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0</v>
      </c>
      <c r="E16" s="13">
        <f t="shared" ref="E16:X16" si="5">+E17+E18</f>
        <v>0</v>
      </c>
      <c r="F16" s="13">
        <f t="shared" si="5"/>
        <v>0</v>
      </c>
      <c r="G16" s="13">
        <f t="shared" si="5"/>
        <v>0</v>
      </c>
      <c r="H16" s="13">
        <f t="shared" si="5"/>
        <v>0</v>
      </c>
      <c r="I16" s="13">
        <f t="shared" si="5"/>
        <v>0</v>
      </c>
      <c r="J16" s="13">
        <f t="shared" si="5"/>
        <v>0</v>
      </c>
      <c r="K16" s="13">
        <f t="shared" si="5"/>
        <v>0</v>
      </c>
      <c r="L16" s="13">
        <f t="shared" si="5"/>
        <v>0</v>
      </c>
      <c r="M16" s="13">
        <f t="shared" si="5"/>
        <v>0</v>
      </c>
      <c r="N16" s="13">
        <f t="shared" si="5"/>
        <v>0</v>
      </c>
      <c r="O16" s="13">
        <f t="shared" si="5"/>
        <v>0</v>
      </c>
      <c r="P16" s="13">
        <f t="shared" si="5"/>
        <v>0</v>
      </c>
      <c r="Q16" s="13">
        <f t="shared" si="5"/>
        <v>0</v>
      </c>
      <c r="R16" s="13">
        <f t="shared" si="5"/>
        <v>0</v>
      </c>
      <c r="S16" s="13">
        <f t="shared" si="5"/>
        <v>0</v>
      </c>
      <c r="T16" s="13">
        <f t="shared" si="5"/>
        <v>0</v>
      </c>
      <c r="U16" s="13">
        <f t="shared" si="5"/>
        <v>0</v>
      </c>
      <c r="V16" s="13">
        <f t="shared" si="5"/>
        <v>0</v>
      </c>
      <c r="W16" s="13">
        <f t="shared" si="5"/>
        <v>0</v>
      </c>
      <c r="X16" s="13">
        <f t="shared" si="5"/>
        <v>0</v>
      </c>
    </row>
    <row r="17" spans="1:24">
      <c r="A17" s="8" t="s">
        <v>45</v>
      </c>
      <c r="B17" s="2" t="s">
        <v>7</v>
      </c>
      <c r="C17" s="2"/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</row>
    <row r="18" spans="1:24">
      <c r="A18" s="8" t="s">
        <v>46</v>
      </c>
      <c r="B18" s="2" t="s">
        <v>62</v>
      </c>
      <c r="C18" s="2"/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</row>
    <row r="19" spans="1:24" ht="15.75">
      <c r="A19" s="15" t="s">
        <v>48</v>
      </c>
      <c r="B19" s="10" t="s">
        <v>12</v>
      </c>
      <c r="C19" s="10"/>
      <c r="D19" s="13">
        <f>+D20+D21+D22</f>
        <v>1054588367433.777</v>
      </c>
      <c r="E19" s="13">
        <f t="shared" ref="E19:X19" si="6">+E20+E21+E22</f>
        <v>1046246875426.9904</v>
      </c>
      <c r="F19" s="13">
        <f t="shared" si="6"/>
        <v>1038305127089.0116</v>
      </c>
      <c r="G19" s="13">
        <f t="shared" si="6"/>
        <v>1030709789924.4739</v>
      </c>
      <c r="H19" s="13">
        <f t="shared" si="6"/>
        <v>1022989425754.276</v>
      </c>
      <c r="I19" s="13">
        <f t="shared" si="6"/>
        <v>1015103490471.2368</v>
      </c>
      <c r="J19" s="13">
        <f t="shared" si="6"/>
        <v>1007070100845.7072</v>
      </c>
      <c r="K19" s="13">
        <f t="shared" si="6"/>
        <v>998908602733.07361</v>
      </c>
      <c r="L19" s="13">
        <f t="shared" si="6"/>
        <v>990618948134.85962</v>
      </c>
      <c r="M19" s="13">
        <f t="shared" si="6"/>
        <v>982942671626.97351</v>
      </c>
      <c r="N19" s="13">
        <f t="shared" si="6"/>
        <v>974479817460.52917</v>
      </c>
      <c r="O19" s="13">
        <f t="shared" si="6"/>
        <v>966256642353.21777</v>
      </c>
      <c r="P19" s="13">
        <f t="shared" si="6"/>
        <v>958404957864.77661</v>
      </c>
      <c r="Q19" s="13">
        <f t="shared" si="6"/>
        <v>949643634124.34094</v>
      </c>
      <c r="R19" s="13">
        <f t="shared" si="6"/>
        <v>940555293667.57654</v>
      </c>
      <c r="S19" s="13">
        <f t="shared" si="6"/>
        <v>931209752821.88513</v>
      </c>
      <c r="T19" s="13">
        <f t="shared" si="6"/>
        <v>921533686814.9104</v>
      </c>
      <c r="U19" s="13">
        <f t="shared" si="6"/>
        <v>911848745193.58337</v>
      </c>
      <c r="V19" s="13">
        <f t="shared" si="6"/>
        <v>901837945964.45593</v>
      </c>
      <c r="W19" s="13">
        <f t="shared" si="6"/>
        <v>892656489645.48022</v>
      </c>
      <c r="X19" s="13">
        <f t="shared" si="6"/>
        <v>883414862575.67346</v>
      </c>
    </row>
    <row r="20" spans="1:24" s="16" customFormat="1">
      <c r="A20" s="8" t="s">
        <v>59</v>
      </c>
      <c r="B20" s="2" t="s">
        <v>13</v>
      </c>
      <c r="C20" s="2"/>
      <c r="D20" s="11">
        <v>1053455032570.2612</v>
      </c>
      <c r="E20" s="11">
        <v>1045117823555.9319</v>
      </c>
      <c r="F20" s="11">
        <v>1037180857218.3081</v>
      </c>
      <c r="G20" s="11">
        <v>1029589900203.7606</v>
      </c>
      <c r="H20" s="11">
        <v>1021873799528.1178</v>
      </c>
      <c r="I20" s="11">
        <v>1013993035911.7131</v>
      </c>
      <c r="J20" s="11">
        <v>1005965227488.2552</v>
      </c>
      <c r="K20" s="11">
        <v>997809725039.74072</v>
      </c>
      <c r="L20" s="11">
        <v>989526191600.13013</v>
      </c>
      <c r="M20" s="11">
        <v>981856196421.43958</v>
      </c>
      <c r="N20" s="11">
        <v>973399679726.45996</v>
      </c>
      <c r="O20" s="11">
        <v>965183003912.44861</v>
      </c>
      <c r="P20" s="11">
        <v>957338484168.32373</v>
      </c>
      <c r="Q20" s="11">
        <v>948584556346.25464</v>
      </c>
      <c r="R20" s="11">
        <v>939503859494.33936</v>
      </c>
      <c r="S20" s="11">
        <v>930166077840.52222</v>
      </c>
      <c r="T20" s="11">
        <v>920498068249.20056</v>
      </c>
      <c r="U20" s="11">
        <v>910821438986.22534</v>
      </c>
      <c r="V20" s="11">
        <v>900818935603.01746</v>
      </c>
      <c r="W20" s="11">
        <v>891645539992.92725</v>
      </c>
      <c r="X20" s="11">
        <v>882412380498.33459</v>
      </c>
    </row>
    <row r="21" spans="1:24" s="16" customFormat="1">
      <c r="A21" s="8" t="s">
        <v>60</v>
      </c>
      <c r="B21" s="2" t="s">
        <v>14</v>
      </c>
      <c r="C21" s="2"/>
      <c r="D21" s="11">
        <v>1133334863.515733</v>
      </c>
      <c r="E21" s="11">
        <v>1129051871.0584455</v>
      </c>
      <c r="F21" s="11">
        <v>1124269870.7035344</v>
      </c>
      <c r="G21" s="11">
        <v>1119889720.713201</v>
      </c>
      <c r="H21" s="11">
        <v>1115626226.1582577</v>
      </c>
      <c r="I21" s="11">
        <v>1110454559.523643</v>
      </c>
      <c r="J21" s="11">
        <v>1104873357.4519579</v>
      </c>
      <c r="K21" s="11">
        <v>1098877693.3329375</v>
      </c>
      <c r="L21" s="11">
        <v>1092756534.729465</v>
      </c>
      <c r="M21" s="11">
        <v>1086475205.5339944</v>
      </c>
      <c r="N21" s="11">
        <v>1080137734.0691638</v>
      </c>
      <c r="O21" s="11">
        <v>1073638440.7691187</v>
      </c>
      <c r="P21" s="11">
        <v>1066473696.4528341</v>
      </c>
      <c r="Q21" s="11">
        <v>1059077778.0862432</v>
      </c>
      <c r="R21" s="11">
        <v>1051434173.2371808</v>
      </c>
      <c r="S21" s="11">
        <v>1043674981.3629653</v>
      </c>
      <c r="T21" s="11">
        <v>1035618565.7097844</v>
      </c>
      <c r="U21" s="11">
        <v>1027306207.3580499</v>
      </c>
      <c r="V21" s="11">
        <v>1019010361.43848</v>
      </c>
      <c r="W21" s="11">
        <v>1010949652.5529363</v>
      </c>
      <c r="X21" s="11">
        <v>1002482077.338853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81923370839.475937</v>
      </c>
      <c r="E35" s="11">
        <v>82627997297.451584</v>
      </c>
      <c r="F35" s="11">
        <v>85392136538.909286</v>
      </c>
      <c r="G35" s="11">
        <v>86469015004.580902</v>
      </c>
      <c r="H35" s="11">
        <v>93907362826.733185</v>
      </c>
      <c r="I35" s="11">
        <v>101625085214.73621</v>
      </c>
      <c r="J35" s="11">
        <v>107580549055.24741</v>
      </c>
      <c r="K35" s="11">
        <v>116887214287.8774</v>
      </c>
      <c r="L35" s="11">
        <v>118792393620.4364</v>
      </c>
      <c r="M35" s="11">
        <v>124001565217.34669</v>
      </c>
      <c r="N35" s="11">
        <v>139150521723.0929</v>
      </c>
      <c r="O35" s="11">
        <v>141064754861.08661</v>
      </c>
      <c r="P35" s="11">
        <v>144497504750.3425</v>
      </c>
      <c r="Q35" s="11">
        <v>157214066635.4841</v>
      </c>
      <c r="R35" s="11">
        <v>172253850713.36691</v>
      </c>
      <c r="S35" s="11">
        <v>180617018379.85031</v>
      </c>
      <c r="T35" s="11">
        <v>198509287083.03448</v>
      </c>
      <c r="U35" s="11">
        <v>204887882712.686</v>
      </c>
      <c r="V35" s="11">
        <v>211638193893.17609</v>
      </c>
      <c r="W35" s="11">
        <v>208232025988.0791</v>
      </c>
      <c r="X35" s="11">
        <v>211214178828.78931</v>
      </c>
    </row>
    <row r="36" spans="1:24" ht="15.75">
      <c r="A36" s="25">
        <v>5</v>
      </c>
      <c r="B36" s="9" t="s">
        <v>9</v>
      </c>
      <c r="C36" s="10"/>
      <c r="D36" s="11">
        <v>1808642</v>
      </c>
      <c r="E36" s="11">
        <v>1909812.0000000002</v>
      </c>
      <c r="F36" s="11">
        <v>2014095</v>
      </c>
      <c r="G36" s="11">
        <v>2121704.0000000005</v>
      </c>
      <c r="H36" s="11">
        <v>2232979.9999999995</v>
      </c>
      <c r="I36" s="11">
        <v>2348539</v>
      </c>
      <c r="J36" s="11">
        <v>2473982.9999999995</v>
      </c>
      <c r="K36" s="11">
        <v>2611609.9999999995</v>
      </c>
      <c r="L36" s="11">
        <v>2755497.0000000005</v>
      </c>
      <c r="M36" s="11">
        <v>2897038</v>
      </c>
      <c r="N36" s="11">
        <v>3033491</v>
      </c>
      <c r="O36" s="11">
        <v>3149440</v>
      </c>
      <c r="P36" s="11">
        <v>3254691.0000000005</v>
      </c>
      <c r="Q36" s="11">
        <v>3400959</v>
      </c>
      <c r="R36" s="11">
        <v>3658041.9999999986</v>
      </c>
      <c r="S36" s="11">
        <v>4069349.0000000009</v>
      </c>
      <c r="T36" s="11">
        <v>4662727.9999999991</v>
      </c>
      <c r="U36" s="11">
        <v>5405541</v>
      </c>
      <c r="V36" s="11">
        <v>6206623.0000000009</v>
      </c>
      <c r="W36" s="11">
        <v>6938815</v>
      </c>
      <c r="X36" s="11">
        <v>7511690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972547.2790563436</v>
      </c>
      <c r="E39" s="11">
        <f t="shared" si="8"/>
        <v>942342.63445499865</v>
      </c>
      <c r="F39" s="11">
        <f t="shared" si="8"/>
        <v>911681.46011525218</v>
      </c>
      <c r="G39" s="11">
        <f t="shared" si="8"/>
        <v>886031.23883556772</v>
      </c>
      <c r="H39" s="11">
        <f t="shared" si="8"/>
        <v>863916.67522411502</v>
      </c>
      <c r="I39" s="11">
        <f t="shared" si="8"/>
        <v>837846.71022627642</v>
      </c>
      <c r="J39" s="11">
        <f t="shared" si="8"/>
        <v>814832.37470198295</v>
      </c>
      <c r="K39" s="11">
        <f t="shared" si="8"/>
        <v>792459.30781480204</v>
      </c>
      <c r="L39" s="11">
        <f t="shared" si="8"/>
        <v>771329.08226951573</v>
      </c>
      <c r="M39" s="11">
        <f t="shared" si="8"/>
        <v>753134.29453182837</v>
      </c>
      <c r="N39" s="11">
        <f t="shared" si="8"/>
        <v>737887.50348627113</v>
      </c>
      <c r="O39" s="11">
        <f t="shared" si="8"/>
        <v>724718.9919968975</v>
      </c>
      <c r="P39" s="11">
        <f t="shared" si="8"/>
        <v>719875.2407415004</v>
      </c>
      <c r="Q39" s="11">
        <f t="shared" si="8"/>
        <v>710134.11195104918</v>
      </c>
      <c r="R39" s="11">
        <f t="shared" si="8"/>
        <v>689041.91629479977</v>
      </c>
      <c r="S39" s="11">
        <f t="shared" si="8"/>
        <v>657990.17454238189</v>
      </c>
      <c r="T39" s="11">
        <f t="shared" si="8"/>
        <v>621694.86705583346</v>
      </c>
      <c r="U39" s="11">
        <f t="shared" si="8"/>
        <v>589023.62994465267</v>
      </c>
      <c r="V39" s="11">
        <f t="shared" si="8"/>
        <v>561672.42526986112</v>
      </c>
      <c r="W39" s="11">
        <f t="shared" si="8"/>
        <v>543173.19056115334</v>
      </c>
      <c r="X39" s="11">
        <f t="shared" si="8"/>
        <v>533043.65765270556</v>
      </c>
    </row>
    <row r="40" spans="1:24" ht="15.75">
      <c r="B40" s="20" t="s">
        <v>5</v>
      </c>
      <c r="C40" s="7"/>
      <c r="D40" s="11">
        <f t="shared" ref="D40:X40" si="9">+D8/D36</f>
        <v>155910.95755985708</v>
      </c>
      <c r="E40" s="11">
        <f t="shared" si="9"/>
        <v>151899.07475126084</v>
      </c>
      <c r="F40" s="11">
        <f t="shared" si="9"/>
        <v>149416.16511027035</v>
      </c>
      <c r="G40" s="11">
        <f t="shared" si="9"/>
        <v>143586.64391178425</v>
      </c>
      <c r="H40" s="11">
        <f t="shared" si="9"/>
        <v>139139.93494416348</v>
      </c>
      <c r="I40" s="11">
        <f t="shared" si="9"/>
        <v>135321.62004427993</v>
      </c>
      <c r="J40" s="11">
        <f t="shared" si="9"/>
        <v>131615.08570261064</v>
      </c>
      <c r="K40" s="11">
        <f t="shared" si="9"/>
        <v>128054.44660650933</v>
      </c>
      <c r="L40" s="11">
        <f t="shared" si="9"/>
        <v>124588.79507579688</v>
      </c>
      <c r="M40" s="11">
        <f t="shared" si="9"/>
        <v>121697.97108244315</v>
      </c>
      <c r="N40" s="11">
        <f t="shared" si="9"/>
        <v>119616.57291458083</v>
      </c>
      <c r="O40" s="11">
        <f t="shared" si="9"/>
        <v>118448.57054937322</v>
      </c>
      <c r="P40" s="11">
        <f t="shared" si="9"/>
        <v>118064.6136357136</v>
      </c>
      <c r="Q40" s="11">
        <f t="shared" si="9"/>
        <v>116733.58937941113</v>
      </c>
      <c r="R40" s="11">
        <f t="shared" si="9"/>
        <v>112074.16911689406</v>
      </c>
      <c r="S40" s="11">
        <f t="shared" si="9"/>
        <v>104873.96886570101</v>
      </c>
      <c r="T40" s="11">
        <f t="shared" si="9"/>
        <v>96051.423745740423</v>
      </c>
      <c r="U40" s="11">
        <f t="shared" si="9"/>
        <v>89400.908568346436</v>
      </c>
      <c r="V40" s="11">
        <f t="shared" si="9"/>
        <v>83571.249124651382</v>
      </c>
      <c r="W40" s="11">
        <f t="shared" si="9"/>
        <v>78853.252400679819</v>
      </c>
      <c r="X40" s="11">
        <f t="shared" si="9"/>
        <v>77082.453832269035</v>
      </c>
    </row>
    <row r="41" spans="1:24" ht="15.75">
      <c r="B41" s="20" t="s">
        <v>38</v>
      </c>
      <c r="C41" s="7"/>
      <c r="D41" s="37">
        <f>+D9/D36</f>
        <v>233553.34131921717</v>
      </c>
      <c r="E41" s="37">
        <f t="shared" ref="E41:X41" si="10">+E9/E36</f>
        <v>242616.40424184411</v>
      </c>
      <c r="F41" s="37">
        <f t="shared" si="10"/>
        <v>246745.85471591324</v>
      </c>
      <c r="G41" s="37">
        <f t="shared" si="10"/>
        <v>256651.19965070407</v>
      </c>
      <c r="H41" s="37">
        <f t="shared" si="10"/>
        <v>266649.29365961626</v>
      </c>
      <c r="I41" s="37">
        <f t="shared" si="10"/>
        <v>270297.44121758215</v>
      </c>
      <c r="J41" s="37">
        <f t="shared" si="10"/>
        <v>276153.01214471832</v>
      </c>
      <c r="K41" s="37">
        <f t="shared" si="10"/>
        <v>281917.19929358352</v>
      </c>
      <c r="L41" s="37">
        <f t="shared" si="10"/>
        <v>287233.8358584934</v>
      </c>
      <c r="M41" s="37">
        <f t="shared" si="10"/>
        <v>292144.0284822589</v>
      </c>
      <c r="N41" s="37">
        <f t="shared" si="10"/>
        <v>297030.54533219925</v>
      </c>
      <c r="O41" s="37">
        <f t="shared" si="10"/>
        <v>299467.73831870838</v>
      </c>
      <c r="P41" s="37">
        <f t="shared" si="10"/>
        <v>307341.82565435051</v>
      </c>
      <c r="Q41" s="37">
        <f t="shared" si="10"/>
        <v>314172.33013405185</v>
      </c>
      <c r="R41" s="37">
        <f t="shared" si="10"/>
        <v>319847.8743968996</v>
      </c>
      <c r="S41" s="37">
        <f t="shared" si="10"/>
        <v>324281.13824405591</v>
      </c>
      <c r="T41" s="37">
        <f t="shared" si="10"/>
        <v>328005.13225808425</v>
      </c>
      <c r="U41" s="37">
        <f t="shared" si="10"/>
        <v>330934.93504861329</v>
      </c>
      <c r="V41" s="37">
        <f t="shared" si="10"/>
        <v>332798.65882388118</v>
      </c>
      <c r="W41" s="37">
        <f t="shared" si="10"/>
        <v>335673.11739273719</v>
      </c>
      <c r="X41" s="37">
        <f t="shared" si="10"/>
        <v>338355.8630015697</v>
      </c>
    </row>
    <row r="42" spans="1:24" ht="15.75">
      <c r="B42" s="20" t="s">
        <v>10</v>
      </c>
      <c r="C42" s="9"/>
      <c r="D42" s="11">
        <f t="shared" ref="D42:X42" si="11">+D10/D36</f>
        <v>583082.98017726943</v>
      </c>
      <c r="E42" s="11">
        <f t="shared" si="11"/>
        <v>547827.15546189377</v>
      </c>
      <c r="F42" s="11">
        <f t="shared" si="11"/>
        <v>515519.44028906856</v>
      </c>
      <c r="G42" s="11">
        <f t="shared" si="11"/>
        <v>485793.3952730794</v>
      </c>
      <c r="H42" s="11">
        <f t="shared" si="11"/>
        <v>458127.44662033528</v>
      </c>
      <c r="I42" s="11">
        <f t="shared" si="11"/>
        <v>432227.64896441437</v>
      </c>
      <c r="J42" s="11">
        <f t="shared" si="11"/>
        <v>407064.27685465396</v>
      </c>
      <c r="K42" s="11">
        <f t="shared" si="11"/>
        <v>382487.66191470926</v>
      </c>
      <c r="L42" s="11">
        <f t="shared" si="11"/>
        <v>359506.45133522537</v>
      </c>
      <c r="M42" s="11">
        <f t="shared" si="11"/>
        <v>339292.29496712628</v>
      </c>
      <c r="N42" s="11">
        <f t="shared" si="11"/>
        <v>321240.38523949112</v>
      </c>
      <c r="O42" s="11">
        <f t="shared" si="11"/>
        <v>306802.68312881584</v>
      </c>
      <c r="P42" s="11">
        <f t="shared" si="11"/>
        <v>294468.80145143624</v>
      </c>
      <c r="Q42" s="11">
        <f t="shared" si="11"/>
        <v>279228.19243758626</v>
      </c>
      <c r="R42" s="11">
        <f t="shared" si="11"/>
        <v>257119.87278100604</v>
      </c>
      <c r="S42" s="11">
        <f t="shared" si="11"/>
        <v>228835.06743262496</v>
      </c>
      <c r="T42" s="11">
        <f t="shared" si="11"/>
        <v>197638.31105200874</v>
      </c>
      <c r="U42" s="11">
        <f t="shared" si="11"/>
        <v>168687.78632769288</v>
      </c>
      <c r="V42" s="11">
        <f t="shared" si="11"/>
        <v>145302.51732132849</v>
      </c>
      <c r="W42" s="11">
        <f t="shared" si="11"/>
        <v>128646.82076773631</v>
      </c>
      <c r="X42" s="11">
        <f t="shared" si="11"/>
        <v>117605.34081886678</v>
      </c>
    </row>
    <row r="43" spans="1:24" ht="15.75">
      <c r="B43" s="26" t="s">
        <v>32</v>
      </c>
      <c r="C43" s="9"/>
      <c r="D43" s="11">
        <f t="shared" ref="D43:X43" si="12">+D11/D36</f>
        <v>0</v>
      </c>
      <c r="E43" s="11">
        <f t="shared" si="12"/>
        <v>0</v>
      </c>
      <c r="F43" s="11">
        <f t="shared" si="12"/>
        <v>0</v>
      </c>
      <c r="G43" s="11">
        <f t="shared" si="12"/>
        <v>0</v>
      </c>
      <c r="H43" s="11">
        <f t="shared" si="12"/>
        <v>0</v>
      </c>
      <c r="I43" s="11">
        <f t="shared" si="12"/>
        <v>0</v>
      </c>
      <c r="J43" s="11">
        <f t="shared" si="12"/>
        <v>0</v>
      </c>
      <c r="K43" s="11">
        <f t="shared" si="12"/>
        <v>0</v>
      </c>
      <c r="L43" s="11">
        <f t="shared" si="12"/>
        <v>0</v>
      </c>
      <c r="M43" s="11">
        <f t="shared" si="12"/>
        <v>0</v>
      </c>
      <c r="N43" s="11">
        <f t="shared" si="12"/>
        <v>0</v>
      </c>
      <c r="O43" s="11">
        <f t="shared" si="12"/>
        <v>0</v>
      </c>
      <c r="P43" s="11">
        <f t="shared" si="12"/>
        <v>0</v>
      </c>
      <c r="Q43" s="11">
        <f t="shared" si="12"/>
        <v>0</v>
      </c>
      <c r="R43" s="11">
        <f t="shared" si="12"/>
        <v>0</v>
      </c>
      <c r="S43" s="11">
        <f t="shared" si="12"/>
        <v>0</v>
      </c>
      <c r="T43" s="11">
        <f t="shared" si="12"/>
        <v>0</v>
      </c>
      <c r="U43" s="11">
        <f t="shared" si="12"/>
        <v>0</v>
      </c>
      <c r="V43" s="11">
        <f t="shared" si="12"/>
        <v>0</v>
      </c>
      <c r="W43" s="11">
        <f t="shared" si="12"/>
        <v>0</v>
      </c>
      <c r="X43" s="11">
        <f t="shared" si="12"/>
        <v>0</v>
      </c>
    </row>
    <row r="44" spans="1:24" ht="15.75">
      <c r="B44" s="26" t="s">
        <v>33</v>
      </c>
      <c r="C44" s="9"/>
      <c r="D44" s="11">
        <f t="shared" ref="D44:X44" si="13">+D12/D36</f>
        <v>583082.98017726943</v>
      </c>
      <c r="E44" s="11">
        <f t="shared" si="13"/>
        <v>547827.15546189377</v>
      </c>
      <c r="F44" s="11">
        <f t="shared" si="13"/>
        <v>515519.44028906856</v>
      </c>
      <c r="G44" s="11">
        <f t="shared" si="13"/>
        <v>485793.3952730794</v>
      </c>
      <c r="H44" s="11">
        <f t="shared" si="13"/>
        <v>458127.44662033528</v>
      </c>
      <c r="I44" s="11">
        <f t="shared" si="13"/>
        <v>432227.64896441437</v>
      </c>
      <c r="J44" s="11">
        <f t="shared" si="13"/>
        <v>407064.27685465396</v>
      </c>
      <c r="K44" s="11">
        <f t="shared" si="13"/>
        <v>382487.66191470926</v>
      </c>
      <c r="L44" s="11">
        <f t="shared" si="13"/>
        <v>359506.45133522537</v>
      </c>
      <c r="M44" s="11">
        <f t="shared" si="13"/>
        <v>339292.29496712628</v>
      </c>
      <c r="N44" s="11">
        <f t="shared" si="13"/>
        <v>321240.38523949112</v>
      </c>
      <c r="O44" s="11">
        <f t="shared" si="13"/>
        <v>306802.68312881584</v>
      </c>
      <c r="P44" s="11">
        <f t="shared" si="13"/>
        <v>294468.80145143624</v>
      </c>
      <c r="Q44" s="11">
        <f t="shared" si="13"/>
        <v>279228.19243758626</v>
      </c>
      <c r="R44" s="11">
        <f t="shared" si="13"/>
        <v>257119.87278100604</v>
      </c>
      <c r="S44" s="11">
        <f t="shared" si="13"/>
        <v>228835.06743262496</v>
      </c>
      <c r="T44" s="11">
        <f t="shared" si="13"/>
        <v>197638.31105200874</v>
      </c>
      <c r="U44" s="11">
        <f t="shared" si="13"/>
        <v>168687.78632769288</v>
      </c>
      <c r="V44" s="11">
        <f t="shared" si="13"/>
        <v>145302.51732132849</v>
      </c>
      <c r="W44" s="11">
        <f t="shared" si="13"/>
        <v>128646.82076773631</v>
      </c>
      <c r="X44" s="11">
        <f t="shared" si="13"/>
        <v>117605.34081886678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0</v>
      </c>
      <c r="E46" s="11">
        <f t="shared" si="15"/>
        <v>0</v>
      </c>
      <c r="F46" s="11">
        <f t="shared" si="15"/>
        <v>0</v>
      </c>
      <c r="G46" s="11">
        <f t="shared" si="15"/>
        <v>0</v>
      </c>
      <c r="H46" s="11">
        <f t="shared" si="15"/>
        <v>0</v>
      </c>
      <c r="I46" s="11">
        <f t="shared" si="15"/>
        <v>0</v>
      </c>
      <c r="J46" s="11">
        <f t="shared" si="15"/>
        <v>0</v>
      </c>
      <c r="K46" s="11">
        <f t="shared" si="15"/>
        <v>0</v>
      </c>
      <c r="L46" s="11">
        <f t="shared" si="15"/>
        <v>0</v>
      </c>
      <c r="M46" s="11">
        <f t="shared" si="15"/>
        <v>0</v>
      </c>
      <c r="N46" s="11">
        <f t="shared" si="15"/>
        <v>0</v>
      </c>
      <c r="O46" s="11">
        <f t="shared" si="15"/>
        <v>0</v>
      </c>
      <c r="P46" s="11">
        <f t="shared" si="15"/>
        <v>0</v>
      </c>
      <c r="Q46" s="11">
        <f t="shared" si="15"/>
        <v>0</v>
      </c>
      <c r="R46" s="11">
        <f t="shared" si="15"/>
        <v>0</v>
      </c>
      <c r="S46" s="11">
        <f t="shared" si="15"/>
        <v>0</v>
      </c>
      <c r="T46" s="11">
        <f t="shared" si="15"/>
        <v>0</v>
      </c>
      <c r="U46" s="11">
        <f t="shared" si="15"/>
        <v>0</v>
      </c>
      <c r="V46" s="11">
        <f t="shared" si="15"/>
        <v>0</v>
      </c>
      <c r="W46" s="11">
        <f t="shared" si="15"/>
        <v>0</v>
      </c>
      <c r="X46" s="11">
        <f t="shared" si="15"/>
        <v>0</v>
      </c>
    </row>
    <row r="47" spans="1:24" ht="15.75">
      <c r="B47" s="10" t="s">
        <v>12</v>
      </c>
      <c r="C47" s="9"/>
      <c r="D47" s="11">
        <f t="shared" ref="D47:X47" si="16">+D19/D36</f>
        <v>583082.98017726943</v>
      </c>
      <c r="E47" s="11">
        <f t="shared" si="16"/>
        <v>547827.15546189377</v>
      </c>
      <c r="F47" s="11">
        <f t="shared" si="16"/>
        <v>515519.44028906856</v>
      </c>
      <c r="G47" s="11">
        <f t="shared" si="16"/>
        <v>485793.3952730794</v>
      </c>
      <c r="H47" s="11">
        <f t="shared" si="16"/>
        <v>458127.44662033528</v>
      </c>
      <c r="I47" s="11">
        <f t="shared" si="16"/>
        <v>432227.64896441437</v>
      </c>
      <c r="J47" s="11">
        <f t="shared" si="16"/>
        <v>407064.27685465396</v>
      </c>
      <c r="K47" s="11">
        <f t="shared" si="16"/>
        <v>382487.66191470926</v>
      </c>
      <c r="L47" s="11">
        <f t="shared" si="16"/>
        <v>359506.45133522537</v>
      </c>
      <c r="M47" s="11">
        <f t="shared" si="16"/>
        <v>339292.29496712628</v>
      </c>
      <c r="N47" s="11">
        <f t="shared" si="16"/>
        <v>321240.38523949112</v>
      </c>
      <c r="O47" s="11">
        <f t="shared" si="16"/>
        <v>306802.68312881584</v>
      </c>
      <c r="P47" s="11">
        <f t="shared" si="16"/>
        <v>294468.80145143624</v>
      </c>
      <c r="Q47" s="11">
        <f t="shared" si="16"/>
        <v>279228.19243758626</v>
      </c>
      <c r="R47" s="11">
        <f t="shared" si="16"/>
        <v>257119.87278100604</v>
      </c>
      <c r="S47" s="11">
        <f t="shared" si="16"/>
        <v>228835.06743262496</v>
      </c>
      <c r="T47" s="11">
        <f t="shared" si="16"/>
        <v>197638.31105200874</v>
      </c>
      <c r="U47" s="11">
        <f t="shared" si="16"/>
        <v>168687.78632769288</v>
      </c>
      <c r="V47" s="11">
        <f t="shared" si="16"/>
        <v>145302.51732132849</v>
      </c>
      <c r="W47" s="11">
        <f t="shared" si="16"/>
        <v>128646.82076773631</v>
      </c>
      <c r="X47" s="11">
        <f t="shared" si="16"/>
        <v>117605.34081886678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45295.51499936192</v>
      </c>
      <c r="E50" s="11">
        <f t="shared" ref="E50:X50" si="18">+E35/E36</f>
        <v>43264.990112875807</v>
      </c>
      <c r="F50" s="11">
        <f t="shared" si="18"/>
        <v>42397.273484572121</v>
      </c>
      <c r="G50" s="11">
        <f t="shared" si="18"/>
        <v>40754.51382689616</v>
      </c>
      <c r="H50" s="11">
        <f t="shared" si="18"/>
        <v>42054.726341809241</v>
      </c>
      <c r="I50" s="11">
        <f t="shared" si="18"/>
        <v>43271.61917035919</v>
      </c>
      <c r="J50" s="11">
        <f t="shared" si="18"/>
        <v>43484.756789051273</v>
      </c>
      <c r="K50" s="11">
        <f t="shared" si="18"/>
        <v>44756.764711376287</v>
      </c>
      <c r="L50" s="11">
        <f t="shared" si="18"/>
        <v>43111.058956128923</v>
      </c>
      <c r="M50" s="11">
        <f t="shared" si="18"/>
        <v>42802.878394189756</v>
      </c>
      <c r="N50" s="11">
        <f t="shared" si="18"/>
        <v>45871.414064881981</v>
      </c>
      <c r="O50" s="11">
        <f t="shared" si="18"/>
        <v>44790.424602814026</v>
      </c>
      <c r="P50" s="11">
        <f t="shared" si="18"/>
        <v>44396.689194256069</v>
      </c>
      <c r="Q50" s="11">
        <f t="shared" si="18"/>
        <v>46226.392801408103</v>
      </c>
      <c r="R50" s="11">
        <f t="shared" si="18"/>
        <v>47089.085011426054</v>
      </c>
      <c r="S50" s="11">
        <f t="shared" si="18"/>
        <v>44384.745171733921</v>
      </c>
      <c r="T50" s="11">
        <f t="shared" si="18"/>
        <v>42573.636524162364</v>
      </c>
      <c r="U50" s="11">
        <f t="shared" si="18"/>
        <v>37903.307497378337</v>
      </c>
      <c r="V50" s="11">
        <f t="shared" si="18"/>
        <v>34098.767380131845</v>
      </c>
      <c r="W50" s="11">
        <f t="shared" si="18"/>
        <v>30009.738836974197</v>
      </c>
      <c r="X50" s="11">
        <f t="shared" si="18"/>
        <v>28118.063821695159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-3.1057250636341682</v>
      </c>
      <c r="F53" s="32">
        <f>IFERROR(((F39/$D39)-1)*100,0)</f>
        <v>-6.2583917771225632</v>
      </c>
      <c r="G53" s="32">
        <f>IFERROR(((G39/$D39)-1)*100,0)</f>
        <v>-8.8958184433688192</v>
      </c>
      <c r="H53" s="32">
        <f t="shared" ref="H53:X53" si="19">IFERROR(((H39/$D39)-1)*100,0)</f>
        <v>-11.169699013258471</v>
      </c>
      <c r="I53" s="32">
        <f t="shared" si="19"/>
        <v>-13.85028488905612</v>
      </c>
      <c r="J53" s="32">
        <f t="shared" si="19"/>
        <v>-16.216682494591971</v>
      </c>
      <c r="K53" s="32">
        <f t="shared" si="19"/>
        <v>-18.517143085966957</v>
      </c>
      <c r="L53" s="32">
        <f t="shared" si="19"/>
        <v>-20.689811294528383</v>
      </c>
      <c r="M53" s="32">
        <f t="shared" si="19"/>
        <v>-22.56064967221031</v>
      </c>
      <c r="N53" s="32">
        <f t="shared" si="19"/>
        <v>-24.128366879784124</v>
      </c>
      <c r="O53" s="32">
        <f t="shared" si="19"/>
        <v>-25.482389637644388</v>
      </c>
      <c r="P53" s="32">
        <f t="shared" si="19"/>
        <v>-25.980437533073896</v>
      </c>
      <c r="Q53" s="32">
        <f t="shared" si="19"/>
        <v>-26.982047326265945</v>
      </c>
      <c r="R53" s="32">
        <f t="shared" si="19"/>
        <v>-29.150805196496698</v>
      </c>
      <c r="S53" s="32">
        <f t="shared" si="19"/>
        <v>-32.343631131144022</v>
      </c>
      <c r="T53" s="32">
        <f t="shared" si="19"/>
        <v>-36.075614991277341</v>
      </c>
      <c r="U53" s="32">
        <f t="shared" si="19"/>
        <v>-39.434961916074819</v>
      </c>
      <c r="V53" s="32">
        <f t="shared" si="19"/>
        <v>-42.247288397655247</v>
      </c>
      <c r="W53" s="32">
        <f t="shared" si="19"/>
        <v>-44.149430854591373</v>
      </c>
      <c r="X53" s="32">
        <f t="shared" si="19"/>
        <v>-45.190977433003113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-2.5731884861626919</v>
      </c>
      <c r="F54" s="32">
        <f t="shared" ref="F54:I54" si="21">IFERROR(((F40/$D40)-1)*100,0)</f>
        <v>-4.1657062154167424</v>
      </c>
      <c r="G54" s="32">
        <f t="shared" si="21"/>
        <v>-7.9047129470302231</v>
      </c>
      <c r="H54" s="32">
        <f t="shared" si="21"/>
        <v>-10.756795338938829</v>
      </c>
      <c r="I54" s="32">
        <f t="shared" si="21"/>
        <v>-13.205830967764099</v>
      </c>
      <c r="J54" s="32">
        <f t="shared" ref="J54:X54" si="22">IFERROR(((J40/$D40)-1)*100,0)</f>
        <v>-15.583171470112234</v>
      </c>
      <c r="K54" s="32">
        <f t="shared" si="22"/>
        <v>-17.866935967379405</v>
      </c>
      <c r="L54" s="32">
        <f t="shared" si="22"/>
        <v>-20.089776225019364</v>
      </c>
      <c r="M54" s="32">
        <f t="shared" si="22"/>
        <v>-21.943926849579466</v>
      </c>
      <c r="N54" s="32">
        <f t="shared" si="22"/>
        <v>-23.278918437366514</v>
      </c>
      <c r="O54" s="32">
        <f t="shared" si="22"/>
        <v>-24.028065504056283</v>
      </c>
      <c r="P54" s="32">
        <f t="shared" si="22"/>
        <v>-24.274332296120736</v>
      </c>
      <c r="Q54" s="32">
        <f t="shared" si="22"/>
        <v>-25.12804025682739</v>
      </c>
      <c r="R54" s="32">
        <f t="shared" si="22"/>
        <v>-28.116553915803689</v>
      </c>
      <c r="S54" s="32">
        <f t="shared" si="22"/>
        <v>-32.7347028668989</v>
      </c>
      <c r="T54" s="32">
        <f t="shared" si="22"/>
        <v>-38.393410412565444</v>
      </c>
      <c r="U54" s="32">
        <f t="shared" si="22"/>
        <v>-42.658995898974069</v>
      </c>
      <c r="V54" s="32">
        <f t="shared" si="22"/>
        <v>-46.398091299922363</v>
      </c>
      <c r="W54" s="32">
        <f t="shared" si="22"/>
        <v>-49.424175417300866</v>
      </c>
      <c r="X54" s="39">
        <f t="shared" si="22"/>
        <v>-50.559950988258365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3.8805109237292745</v>
      </c>
      <c r="F55" s="32">
        <f t="shared" ref="F55:I55" si="23">IFERROR(((F41/$D41)-1)*100,0)</f>
        <v>5.6486082888725475</v>
      </c>
      <c r="G55" s="32">
        <f t="shared" si="23"/>
        <v>9.8897571753927984</v>
      </c>
      <c r="H55" s="32">
        <f t="shared" si="23"/>
        <v>14.170618220856035</v>
      </c>
      <c r="I55" s="32">
        <f t="shared" si="23"/>
        <v>15.732637217184454</v>
      </c>
      <c r="J55" s="32">
        <f t="shared" ref="J55:X55" si="24">IFERROR(((J41/$D41)-1)*100,0)</f>
        <v>18.239803628960537</v>
      </c>
      <c r="K55" s="32">
        <f t="shared" si="24"/>
        <v>20.707842457395365</v>
      </c>
      <c r="L55" s="32">
        <f t="shared" si="24"/>
        <v>22.984254575877184</v>
      </c>
      <c r="M55" s="32">
        <f t="shared" si="24"/>
        <v>25.086640521644622</v>
      </c>
      <c r="N55" s="32">
        <f t="shared" si="24"/>
        <v>27.178889265481509</v>
      </c>
      <c r="O55" s="32">
        <f t="shared" si="24"/>
        <v>28.222416612486146</v>
      </c>
      <c r="P55" s="32">
        <f t="shared" si="24"/>
        <v>31.593846578405561</v>
      </c>
      <c r="Q55" s="32">
        <f t="shared" si="24"/>
        <v>34.518448059642992</v>
      </c>
      <c r="R55" s="32">
        <f t="shared" si="24"/>
        <v>36.948532866304127</v>
      </c>
      <c r="S55" s="32">
        <f t="shared" si="24"/>
        <v>38.846713308559934</v>
      </c>
      <c r="T55" s="32">
        <f t="shared" si="24"/>
        <v>40.441207308514507</v>
      </c>
      <c r="U55" s="32">
        <f t="shared" si="24"/>
        <v>41.695654268673657</v>
      </c>
      <c r="V55" s="32">
        <f t="shared" si="24"/>
        <v>42.493640615064891</v>
      </c>
      <c r="W55" s="32">
        <f t="shared" si="24"/>
        <v>43.724390966406368</v>
      </c>
      <c r="X55" s="32">
        <f t="shared" si="24"/>
        <v>44.873056018115378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-6.0464506620750864</v>
      </c>
      <c r="F56" s="32">
        <f t="shared" ref="F56:I56" si="25">IFERROR(((F42/$D42)-1)*100,0)</f>
        <v>-11.587294121955017</v>
      </c>
      <c r="G56" s="32">
        <f t="shared" si="25"/>
        <v>-16.685375531731683</v>
      </c>
      <c r="H56" s="32">
        <f t="shared" si="25"/>
        <v>-21.43014593204985</v>
      </c>
      <c r="I56" s="32">
        <f t="shared" si="25"/>
        <v>-25.87201759293195</v>
      </c>
      <c r="J56" s="32">
        <f t="shared" ref="J56:X56" si="26">IFERROR(((J42/$D42)-1)*100,0)</f>
        <v>-30.187590670045306</v>
      </c>
      <c r="K56" s="32">
        <f t="shared" si="26"/>
        <v>-34.402533615639918</v>
      </c>
      <c r="L56" s="32">
        <f t="shared" si="26"/>
        <v>-38.343861241511824</v>
      </c>
      <c r="M56" s="32">
        <f t="shared" si="26"/>
        <v>-41.810633048494353</v>
      </c>
      <c r="N56" s="32">
        <f t="shared" si="26"/>
        <v>-44.90657485117687</v>
      </c>
      <c r="O56" s="32">
        <f t="shared" si="26"/>
        <v>-47.382672182346774</v>
      </c>
      <c r="P56" s="32">
        <f t="shared" si="26"/>
        <v>-49.497959730892582</v>
      </c>
      <c r="Q56" s="32">
        <f t="shared" si="26"/>
        <v>-52.111757343235254</v>
      </c>
      <c r="R56" s="32">
        <f t="shared" si="26"/>
        <v>-55.903382276252309</v>
      </c>
      <c r="S56" s="32">
        <f t="shared" si="26"/>
        <v>-60.754287946622235</v>
      </c>
      <c r="T56" s="32">
        <f t="shared" si="26"/>
        <v>-66.104599555980428</v>
      </c>
      <c r="U56" s="32">
        <f t="shared" si="26"/>
        <v>-71.069677548055282</v>
      </c>
      <c r="V56" s="32">
        <f t="shared" si="26"/>
        <v>-75.080302073445282</v>
      </c>
      <c r="W56" s="32">
        <f t="shared" si="26"/>
        <v>-77.936790278353698</v>
      </c>
      <c r="X56" s="32">
        <f t="shared" si="26"/>
        <v>-79.830428117947761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0</v>
      </c>
      <c r="F57" s="32">
        <f t="shared" ref="F57:I57" si="27">IFERROR(((F43/$D43)-1)*100,0)</f>
        <v>0</v>
      </c>
      <c r="G57" s="32">
        <f t="shared" si="27"/>
        <v>0</v>
      </c>
      <c r="H57" s="32">
        <f t="shared" si="27"/>
        <v>0</v>
      </c>
      <c r="I57" s="32">
        <f t="shared" si="27"/>
        <v>0</v>
      </c>
      <c r="J57" s="32">
        <f t="shared" ref="J57:X57" si="28">IFERROR(((J43/$D43)-1)*100,0)</f>
        <v>0</v>
      </c>
      <c r="K57" s="32">
        <f t="shared" si="28"/>
        <v>0</v>
      </c>
      <c r="L57" s="32">
        <f t="shared" si="28"/>
        <v>0</v>
      </c>
      <c r="M57" s="32">
        <f t="shared" si="28"/>
        <v>0</v>
      </c>
      <c r="N57" s="32">
        <f t="shared" si="28"/>
        <v>0</v>
      </c>
      <c r="O57" s="32">
        <f t="shared" si="28"/>
        <v>0</v>
      </c>
      <c r="P57" s="32">
        <f t="shared" si="28"/>
        <v>0</v>
      </c>
      <c r="Q57" s="32">
        <f t="shared" si="28"/>
        <v>0</v>
      </c>
      <c r="R57" s="32">
        <f t="shared" si="28"/>
        <v>0</v>
      </c>
      <c r="S57" s="32">
        <f t="shared" si="28"/>
        <v>0</v>
      </c>
      <c r="T57" s="32">
        <f t="shared" si="28"/>
        <v>0</v>
      </c>
      <c r="U57" s="32">
        <f t="shared" si="28"/>
        <v>0</v>
      </c>
      <c r="V57" s="32">
        <f t="shared" si="28"/>
        <v>0</v>
      </c>
      <c r="W57" s="32">
        <f t="shared" si="28"/>
        <v>0</v>
      </c>
      <c r="X57" s="32">
        <f t="shared" si="28"/>
        <v>0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-6.0464506620750864</v>
      </c>
      <c r="F58" s="32">
        <f t="shared" ref="F58:I58" si="29">IFERROR(((F44/$D44)-1)*100,0)</f>
        <v>-11.587294121955017</v>
      </c>
      <c r="G58" s="32">
        <f t="shared" si="29"/>
        <v>-16.685375531731683</v>
      </c>
      <c r="H58" s="32">
        <f t="shared" si="29"/>
        <v>-21.43014593204985</v>
      </c>
      <c r="I58" s="32">
        <f t="shared" si="29"/>
        <v>-25.87201759293195</v>
      </c>
      <c r="J58" s="32">
        <f t="shared" ref="J58:X58" si="30">IFERROR(((J44/$D44)-1)*100,0)</f>
        <v>-30.187590670045306</v>
      </c>
      <c r="K58" s="32">
        <f t="shared" si="30"/>
        <v>-34.402533615639918</v>
      </c>
      <c r="L58" s="32">
        <f t="shared" si="30"/>
        <v>-38.343861241511824</v>
      </c>
      <c r="M58" s="32">
        <f t="shared" si="30"/>
        <v>-41.810633048494353</v>
      </c>
      <c r="N58" s="32">
        <f t="shared" si="30"/>
        <v>-44.90657485117687</v>
      </c>
      <c r="O58" s="32">
        <f t="shared" si="30"/>
        <v>-47.382672182346774</v>
      </c>
      <c r="P58" s="32">
        <f t="shared" si="30"/>
        <v>-49.497959730892582</v>
      </c>
      <c r="Q58" s="32">
        <f t="shared" si="30"/>
        <v>-52.111757343235254</v>
      </c>
      <c r="R58" s="32">
        <f t="shared" si="30"/>
        <v>-55.903382276252309</v>
      </c>
      <c r="S58" s="32">
        <f t="shared" si="30"/>
        <v>-60.754287946622235</v>
      </c>
      <c r="T58" s="32">
        <f t="shared" si="30"/>
        <v>-66.104599555980428</v>
      </c>
      <c r="U58" s="32">
        <f t="shared" si="30"/>
        <v>-71.069677548055282</v>
      </c>
      <c r="V58" s="32">
        <f t="shared" si="30"/>
        <v>-75.080302073445282</v>
      </c>
      <c r="W58" s="32">
        <f t="shared" si="30"/>
        <v>-77.936790278353698</v>
      </c>
      <c r="X58" s="32">
        <f t="shared" si="30"/>
        <v>-79.830428117947761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0</v>
      </c>
      <c r="F60" s="32">
        <f t="shared" ref="F60:I60" si="33">IFERROR(((F46/$D46)-1)*100,0)</f>
        <v>0</v>
      </c>
      <c r="G60" s="32">
        <f t="shared" si="33"/>
        <v>0</v>
      </c>
      <c r="H60" s="32">
        <f t="shared" si="33"/>
        <v>0</v>
      </c>
      <c r="I60" s="32">
        <f t="shared" si="33"/>
        <v>0</v>
      </c>
      <c r="J60" s="32">
        <f t="shared" ref="J60:X60" si="34">IFERROR(((J46/$D46)-1)*100,0)</f>
        <v>0</v>
      </c>
      <c r="K60" s="32">
        <f t="shared" si="34"/>
        <v>0</v>
      </c>
      <c r="L60" s="32">
        <f t="shared" si="34"/>
        <v>0</v>
      </c>
      <c r="M60" s="32">
        <f t="shared" si="34"/>
        <v>0</v>
      </c>
      <c r="N60" s="32">
        <f t="shared" si="34"/>
        <v>0</v>
      </c>
      <c r="O60" s="32">
        <f t="shared" si="34"/>
        <v>0</v>
      </c>
      <c r="P60" s="32">
        <f t="shared" si="34"/>
        <v>0</v>
      </c>
      <c r="Q60" s="32">
        <f t="shared" si="34"/>
        <v>0</v>
      </c>
      <c r="R60" s="32">
        <f t="shared" si="34"/>
        <v>0</v>
      </c>
      <c r="S60" s="32">
        <f t="shared" si="34"/>
        <v>0</v>
      </c>
      <c r="T60" s="32">
        <f t="shared" si="34"/>
        <v>0</v>
      </c>
      <c r="U60" s="32">
        <f t="shared" si="34"/>
        <v>0</v>
      </c>
      <c r="V60" s="32">
        <f t="shared" si="34"/>
        <v>0</v>
      </c>
      <c r="W60" s="32">
        <f t="shared" si="34"/>
        <v>0</v>
      </c>
      <c r="X60" s="32">
        <f t="shared" si="34"/>
        <v>0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-6.0464506620750864</v>
      </c>
      <c r="F61" s="32">
        <f t="shared" ref="F61:I61" si="36">IFERROR(((F47/$D47)-1)*100,0)</f>
        <v>-11.587294121955017</v>
      </c>
      <c r="G61" s="32">
        <f t="shared" si="36"/>
        <v>-16.685375531731683</v>
      </c>
      <c r="H61" s="32">
        <f t="shared" si="36"/>
        <v>-21.43014593204985</v>
      </c>
      <c r="I61" s="32">
        <f t="shared" si="36"/>
        <v>-25.87201759293195</v>
      </c>
      <c r="J61" s="32">
        <f t="shared" ref="J61:X61" si="37">IFERROR(((J47/$D47)-1)*100,0)</f>
        <v>-30.187590670045306</v>
      </c>
      <c r="K61" s="32">
        <f t="shared" si="37"/>
        <v>-34.402533615639918</v>
      </c>
      <c r="L61" s="32">
        <f t="shared" si="37"/>
        <v>-38.343861241511824</v>
      </c>
      <c r="M61" s="32">
        <f t="shared" si="37"/>
        <v>-41.810633048494353</v>
      </c>
      <c r="N61" s="32">
        <f t="shared" si="37"/>
        <v>-44.90657485117687</v>
      </c>
      <c r="O61" s="32">
        <f t="shared" si="37"/>
        <v>-47.382672182346774</v>
      </c>
      <c r="P61" s="32">
        <f t="shared" si="37"/>
        <v>-49.497959730892582</v>
      </c>
      <c r="Q61" s="32">
        <f t="shared" si="37"/>
        <v>-52.111757343235254</v>
      </c>
      <c r="R61" s="32">
        <f t="shared" si="37"/>
        <v>-55.903382276252309</v>
      </c>
      <c r="S61" s="32">
        <f t="shared" si="37"/>
        <v>-60.754287946622235</v>
      </c>
      <c r="T61" s="32">
        <f t="shared" si="37"/>
        <v>-66.104599555980428</v>
      </c>
      <c r="U61" s="32">
        <f t="shared" si="37"/>
        <v>-71.069677548055282</v>
      </c>
      <c r="V61" s="32">
        <f t="shared" si="37"/>
        <v>-75.080302073445282</v>
      </c>
      <c r="W61" s="32">
        <f t="shared" si="37"/>
        <v>-77.936790278353698</v>
      </c>
      <c r="X61" s="32">
        <f t="shared" si="37"/>
        <v>-79.830428117947761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-4.4828387236897864</v>
      </c>
      <c r="F64" s="32">
        <f t="shared" ref="F64:I64" si="41">IFERROR(((F50/$D50)-1)*100,0)</f>
        <v>-6.3985176343190453</v>
      </c>
      <c r="G64" s="32">
        <f t="shared" si="41"/>
        <v>-10.025277717958891</v>
      </c>
      <c r="H64" s="32">
        <f t="shared" si="41"/>
        <v>-7.1547672161323961</v>
      </c>
      <c r="I64" s="32">
        <f t="shared" si="41"/>
        <v>-4.4682035937360194</v>
      </c>
      <c r="J64" s="32">
        <f t="shared" ref="J64:X64" si="42">IFERROR(((J50/$D50)-1)*100,0)</f>
        <v>-3.9976545367375937</v>
      </c>
      <c r="K64" s="32">
        <f t="shared" si="42"/>
        <v>-1.1894119936448955</v>
      </c>
      <c r="L64" s="32">
        <f t="shared" si="42"/>
        <v>-4.8226762478884915</v>
      </c>
      <c r="M64" s="32">
        <f t="shared" si="42"/>
        <v>-5.503053901047994</v>
      </c>
      <c r="N64" s="32">
        <f t="shared" si="42"/>
        <v>1.2714262450226554</v>
      </c>
      <c r="O64" s="32">
        <f t="shared" si="42"/>
        <v>-1.1151002401783239</v>
      </c>
      <c r="P64" s="32">
        <f t="shared" si="42"/>
        <v>-1.9843593899274814</v>
      </c>
      <c r="Q64" s="32">
        <f t="shared" si="42"/>
        <v>2.0551213559649284</v>
      </c>
      <c r="R64" s="32">
        <f t="shared" si="42"/>
        <v>3.9597077372658163</v>
      </c>
      <c r="S64" s="32">
        <f t="shared" si="42"/>
        <v>-2.0107284962778915</v>
      </c>
      <c r="T64" s="32">
        <f t="shared" si="42"/>
        <v>-6.0091567018012659</v>
      </c>
      <c r="U64" s="32">
        <f t="shared" si="42"/>
        <v>-16.319954640294331</v>
      </c>
      <c r="V64" s="32">
        <f t="shared" si="42"/>
        <v>-24.719329539332545</v>
      </c>
      <c r="W64" s="32">
        <f t="shared" si="42"/>
        <v>-33.746776391885724</v>
      </c>
      <c r="X64" s="32">
        <f t="shared" si="42"/>
        <v>-37.923072908893388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15.890811386305543</v>
      </c>
      <c r="D67" s="30">
        <f>(D8/D7)*100</f>
        <v>16.031195697872551</v>
      </c>
      <c r="E67" s="30">
        <f t="shared" ref="E67:X67" si="43">(E8/E7)*100</f>
        <v>16.119304082968853</v>
      </c>
      <c r="F67" s="30">
        <f t="shared" si="43"/>
        <v>16.389075751456168</v>
      </c>
      <c r="G67" s="30">
        <f t="shared" si="43"/>
        <v>16.205596102964435</v>
      </c>
      <c r="H67" s="30">
        <f t="shared" si="43"/>
        <v>16.105712383438849</v>
      </c>
      <c r="I67" s="30">
        <f t="shared" si="43"/>
        <v>16.151119100024129</v>
      </c>
      <c r="J67" s="30">
        <f t="shared" si="43"/>
        <v>16.152412421112697</v>
      </c>
      <c r="K67" s="30">
        <f t="shared" si="43"/>
        <v>16.159119508561023</v>
      </c>
      <c r="L67" s="30">
        <f t="shared" si="43"/>
        <v>16.152482505808514</v>
      </c>
      <c r="M67" s="30">
        <f t="shared" si="43"/>
        <v>16.158867278523598</v>
      </c>
      <c r="N67" s="30">
        <f t="shared" si="43"/>
        <v>16.210678775481711</v>
      </c>
      <c r="O67" s="30">
        <f t="shared" si="43"/>
        <v>16.344068784922953</v>
      </c>
      <c r="P67" s="30">
        <f t="shared" si="43"/>
        <v>16.400704865762897</v>
      </c>
      <c r="Q67" s="30">
        <f t="shared" si="43"/>
        <v>16.438245595426036</v>
      </c>
      <c r="R67" s="30">
        <f t="shared" si="43"/>
        <v>16.265217901336534</v>
      </c>
      <c r="S67" s="30">
        <f t="shared" si="43"/>
        <v>15.938531139714756</v>
      </c>
      <c r="T67" s="30">
        <f t="shared" si="43"/>
        <v>15.449930317200799</v>
      </c>
      <c r="U67" s="30">
        <f t="shared" si="43"/>
        <v>15.177813592427006</v>
      </c>
      <c r="V67" s="30">
        <f t="shared" si="43"/>
        <v>14.879001596793495</v>
      </c>
      <c r="W67" s="30">
        <f t="shared" si="43"/>
        <v>14.517147342860637</v>
      </c>
      <c r="X67" s="30">
        <f t="shared" si="43"/>
        <v>14.46081436775872</v>
      </c>
    </row>
    <row r="68" spans="1:24" ht="15.75">
      <c r="B68" s="20" t="s">
        <v>38</v>
      </c>
      <c r="C68" s="31">
        <f t="shared" ref="C68:C69" si="44">AVERAGE(D68:X68)</f>
        <v>41.528411248644261</v>
      </c>
      <c r="D68" s="30">
        <f>(D9/D7)*100</f>
        <v>24.01460025119113</v>
      </c>
      <c r="E68" s="30">
        <f t="shared" ref="E68:X68" si="45">(E9/E7)*100</f>
        <v>25.746092278013155</v>
      </c>
      <c r="F68" s="30">
        <f t="shared" si="45"/>
        <v>27.064919657872643</v>
      </c>
      <c r="G68" s="30">
        <f t="shared" si="45"/>
        <v>28.966382718965754</v>
      </c>
      <c r="H68" s="30">
        <f t="shared" si="45"/>
        <v>30.865163424521562</v>
      </c>
      <c r="I68" s="30">
        <f t="shared" si="45"/>
        <v>32.260965868635225</v>
      </c>
      <c r="J68" s="30">
        <f t="shared" si="45"/>
        <v>33.890775663610398</v>
      </c>
      <c r="K68" s="30">
        <f t="shared" si="45"/>
        <v>35.574974830059993</v>
      </c>
      <c r="L68" s="30">
        <f t="shared" si="45"/>
        <v>37.238818354074319</v>
      </c>
      <c r="M68" s="30">
        <f t="shared" si="45"/>
        <v>38.790429622364329</v>
      </c>
      <c r="N68" s="30">
        <f t="shared" si="45"/>
        <v>40.254177490312472</v>
      </c>
      <c r="O68" s="30">
        <f t="shared" si="45"/>
        <v>41.321911199477768</v>
      </c>
      <c r="P68" s="30">
        <f t="shared" si="45"/>
        <v>42.693762510539479</v>
      </c>
      <c r="Q68" s="30">
        <f t="shared" si="45"/>
        <v>44.241267226395159</v>
      </c>
      <c r="R68" s="30">
        <f t="shared" si="45"/>
        <v>46.419218748958649</v>
      </c>
      <c r="S68" s="30">
        <f t="shared" si="45"/>
        <v>49.283583675027756</v>
      </c>
      <c r="T68" s="30">
        <f t="shared" si="45"/>
        <v>52.759826345586767</v>
      </c>
      <c r="U68" s="30">
        <f t="shared" si="45"/>
        <v>56.183643274160232</v>
      </c>
      <c r="V68" s="30">
        <f t="shared" si="45"/>
        <v>59.251379247251592</v>
      </c>
      <c r="W68" s="30">
        <f t="shared" si="45"/>
        <v>61.798542937281688</v>
      </c>
      <c r="X68" s="30">
        <f t="shared" si="45"/>
        <v>63.476200897229148</v>
      </c>
    </row>
    <row r="69" spans="1:24" ht="15.75">
      <c r="B69" s="20" t="s">
        <v>10</v>
      </c>
      <c r="C69" s="31">
        <f t="shared" si="44"/>
        <v>42.580777365050203</v>
      </c>
      <c r="D69" s="30">
        <f t="shared" ref="D69:X69" si="46">(D10/D7)*100</f>
        <v>59.954204050936333</v>
      </c>
      <c r="E69" s="30">
        <f t="shared" si="46"/>
        <v>58.134603639018003</v>
      </c>
      <c r="F69" s="30">
        <f t="shared" si="46"/>
        <v>56.546004590671181</v>
      </c>
      <c r="G69" s="30">
        <f t="shared" si="46"/>
        <v>54.828021178069811</v>
      </c>
      <c r="H69" s="30">
        <f t="shared" si="46"/>
        <v>53.029124192039589</v>
      </c>
      <c r="I69" s="30">
        <f t="shared" si="46"/>
        <v>51.58791503134065</v>
      </c>
      <c r="J69" s="30">
        <f t="shared" si="46"/>
        <v>49.956811915276909</v>
      </c>
      <c r="K69" s="30">
        <f t="shared" si="46"/>
        <v>48.26590566137898</v>
      </c>
      <c r="L69" s="30">
        <f t="shared" si="46"/>
        <v>46.60869914011716</v>
      </c>
      <c r="M69" s="30">
        <f t="shared" si="46"/>
        <v>45.050703099112077</v>
      </c>
      <c r="N69" s="30">
        <f t="shared" si="46"/>
        <v>43.535143734205818</v>
      </c>
      <c r="O69" s="30">
        <f t="shared" si="46"/>
        <v>42.334020015599265</v>
      </c>
      <c r="P69" s="30">
        <f t="shared" si="46"/>
        <v>40.905532623697624</v>
      </c>
      <c r="Q69" s="30">
        <f t="shared" si="46"/>
        <v>39.320487178178816</v>
      </c>
      <c r="R69" s="30">
        <f t="shared" si="46"/>
        <v>37.315563349704817</v>
      </c>
      <c r="S69" s="30">
        <f t="shared" si="46"/>
        <v>34.777885185257496</v>
      </c>
      <c r="T69" s="30">
        <f t="shared" si="46"/>
        <v>31.790243337212427</v>
      </c>
      <c r="U69" s="30">
        <f t="shared" si="46"/>
        <v>28.638543133412757</v>
      </c>
      <c r="V69" s="30">
        <f t="shared" si="46"/>
        <v>25.869619155954904</v>
      </c>
      <c r="W69" s="30">
        <f t="shared" si="46"/>
        <v>23.68430971985768</v>
      </c>
      <c r="X69" s="30">
        <f t="shared" si="46"/>
        <v>22.06298473501214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0</v>
      </c>
      <c r="D73" s="30">
        <f>(D16/D$10)*100</f>
        <v>0</v>
      </c>
      <c r="E73" s="30">
        <f t="shared" ref="E73:X73" si="48">(E16/E$10)*100</f>
        <v>0</v>
      </c>
      <c r="F73" s="30">
        <f t="shared" si="48"/>
        <v>0</v>
      </c>
      <c r="G73" s="30">
        <f>(G16/G$10)*100</f>
        <v>0</v>
      </c>
      <c r="H73" s="30">
        <f t="shared" si="48"/>
        <v>0</v>
      </c>
      <c r="I73" s="30">
        <f t="shared" si="48"/>
        <v>0</v>
      </c>
      <c r="J73" s="30">
        <f t="shared" si="48"/>
        <v>0</v>
      </c>
      <c r="K73" s="30">
        <f t="shared" si="48"/>
        <v>0</v>
      </c>
      <c r="L73" s="30">
        <f t="shared" si="48"/>
        <v>0</v>
      </c>
      <c r="M73" s="30">
        <f t="shared" si="48"/>
        <v>0</v>
      </c>
      <c r="N73" s="30">
        <f t="shared" si="48"/>
        <v>0</v>
      </c>
      <c r="O73" s="30">
        <f t="shared" si="48"/>
        <v>0</v>
      </c>
      <c r="P73" s="30">
        <f t="shared" si="48"/>
        <v>0</v>
      </c>
      <c r="Q73" s="30">
        <f t="shared" si="48"/>
        <v>0</v>
      </c>
      <c r="R73" s="30">
        <f t="shared" si="48"/>
        <v>0</v>
      </c>
      <c r="S73" s="30">
        <f t="shared" si="48"/>
        <v>0</v>
      </c>
      <c r="T73" s="30">
        <f t="shared" si="48"/>
        <v>0</v>
      </c>
      <c r="U73" s="30">
        <f t="shared" si="48"/>
        <v>0</v>
      </c>
      <c r="V73" s="30">
        <f t="shared" si="48"/>
        <v>0</v>
      </c>
      <c r="W73" s="30">
        <f t="shared" si="48"/>
        <v>0</v>
      </c>
      <c r="X73" s="30">
        <f t="shared" si="48"/>
        <v>0</v>
      </c>
    </row>
    <row r="74" spans="1:24" ht="15.75">
      <c r="A74" s="36"/>
      <c r="B74" s="10" t="s">
        <v>12</v>
      </c>
      <c r="C74" s="31">
        <f>AVERAGE(D74:X74)</f>
        <v>100</v>
      </c>
      <c r="D74" s="30">
        <f>(D19/D$10)*100</f>
        <v>100</v>
      </c>
      <c r="E74" s="30">
        <f t="shared" ref="E74:X74" si="49">(E19/E$10)*100</f>
        <v>100</v>
      </c>
      <c r="F74" s="30">
        <f t="shared" si="49"/>
        <v>100</v>
      </c>
      <c r="G74" s="30">
        <f t="shared" si="49"/>
        <v>100</v>
      </c>
      <c r="H74" s="30">
        <f t="shared" si="49"/>
        <v>100</v>
      </c>
      <c r="I74" s="30">
        <f t="shared" si="49"/>
        <v>100</v>
      </c>
      <c r="J74" s="30">
        <f t="shared" si="49"/>
        <v>100</v>
      </c>
      <c r="K74" s="30">
        <f t="shared" si="49"/>
        <v>100</v>
      </c>
      <c r="L74" s="30">
        <f t="shared" si="49"/>
        <v>100</v>
      </c>
      <c r="M74" s="30">
        <f t="shared" si="49"/>
        <v>100</v>
      </c>
      <c r="N74" s="30">
        <f t="shared" si="49"/>
        <v>100</v>
      </c>
      <c r="O74" s="30">
        <f t="shared" si="49"/>
        <v>100</v>
      </c>
      <c r="P74" s="30">
        <f t="shared" si="49"/>
        <v>100</v>
      </c>
      <c r="Q74" s="30">
        <f t="shared" si="49"/>
        <v>100</v>
      </c>
      <c r="R74" s="30">
        <f t="shared" si="49"/>
        <v>100</v>
      </c>
      <c r="S74" s="30">
        <f t="shared" si="49"/>
        <v>100</v>
      </c>
      <c r="T74" s="30">
        <f t="shared" si="49"/>
        <v>100</v>
      </c>
      <c r="U74" s="30">
        <f t="shared" si="49"/>
        <v>100</v>
      </c>
      <c r="V74" s="30">
        <f t="shared" si="49"/>
        <v>100</v>
      </c>
      <c r="W74" s="30">
        <f t="shared" si="49"/>
        <v>100</v>
      </c>
      <c r="X74" s="30">
        <f t="shared" si="49"/>
        <v>100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18032379687.18111</v>
      </c>
      <c r="E147">
        <v>19391053889.99889</v>
      </c>
      <c r="F147">
        <v>22443622348.869209</v>
      </c>
      <c r="G147">
        <v>15747539709.149151</v>
      </c>
      <c r="H147">
        <v>18234269466.77816</v>
      </c>
      <c r="I147">
        <v>19539277962.819729</v>
      </c>
      <c r="J147">
        <v>20517706443.315472</v>
      </c>
      <c r="K147">
        <v>21839328113.09613</v>
      </c>
      <c r="L147">
        <v>22252908695.028412</v>
      </c>
      <c r="M147">
        <v>22991757726.36478</v>
      </c>
      <c r="N147">
        <v>24394696508.435291</v>
      </c>
      <c r="O147">
        <v>24705100539.282242</v>
      </c>
      <c r="P147">
        <v>26139036028.857201</v>
      </c>
      <c r="Q147">
        <v>28112869400.323669</v>
      </c>
      <c r="R147">
        <v>28846112398.577049</v>
      </c>
      <c r="S147">
        <v>33195643294.758339</v>
      </c>
      <c r="T147">
        <v>38163633822.644012</v>
      </c>
      <c r="U147">
        <v>53313080281.884483</v>
      </c>
      <c r="V147">
        <v>54765371320.481133</v>
      </c>
      <c r="W147">
        <v>49200703079.063522</v>
      </c>
      <c r="X147">
        <v>53757292292.958794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Wealth_ARE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2014-12-03T13:26:30Z</dcterms:modified>
</cp:coreProperties>
</file>