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AFG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<sst xmlns="http://schemas.openxmlformats.org/spreadsheetml/2006/main" count="95" uniqueCount="65">
  <si>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</si>
  <si>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</si>
  <si>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</si>
  <si>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</si>
  <si>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</si>
  <si>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</si>
  <si>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</si>
  <si>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</si>
  <si>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</si>
  <si>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</si>
  <si>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</si>
  <si>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</si>
  <si>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</si>
  <si>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</si>
  <si>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</si>
  <si>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</si>
  <si>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</si>
  <si>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</si>
  <si>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</si>
  <si>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</si>
  <si>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</si>
  <si>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</si>
  <si>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</si>
  <si>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</si>
  <si>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</si>
  <si>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</si>
  <si>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</si>
  <si>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</si>
  <si>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</si>
  <si>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</si>
  <si>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</si>
  <si>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</si>
  <si>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</si>
  <si>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</si>
  <si>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</si>
  <si>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</si>
  <si>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</si>
  <si>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</si>
  <si>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</si>
  <si>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</si>
  <si>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</si>
  <si>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</si>
  <si>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</si>
  <si>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</si>
  <si>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</si>
  <si>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</si>
  <si>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</si>
  <si>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</si>
  <si>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</si>
  <si>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</si>
  <si>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</si>
  <si>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</si>
  <si>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</si>
  <si>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</si>
  <si>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</si>
  <si>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</si>
  <si>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</si>
  <si>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</si>
  <si>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</si>
  <si>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</si>
  <si>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</si>
  <si>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</si>
  <si>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</si>
  <si>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Afghanistan</t>
  </si>
  <si>
    <t>AFG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</si>
</sst>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Wealth_AFG!$B$54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Wealth_AFG!$D$52:$X$52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Wealth_AFG!$D$54:$X$54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-7.1196671725969214</c:v>
                </c:pt>
                <c:pt idx="2">
                  <c:v>-15.229791946428984</c:v>
                </c:pt>
                <c:pt idx="3">
                  <c:v>-23.638670579541344</c:v>
                </c:pt>
                <c:pt idx="4">
                  <c:v>-30.803558916394081</c:v>
                </c:pt>
                <c:pt idx="5">
                  <c:v>-35.146267748088263</c:v>
                </c:pt>
                <c:pt idx="6">
                  <c:v>-38.085284697462029</c:v>
                </c:pt>
                <c:pt idx="7">
                  <c:v>-40.097118078038797</c:v>
                </c:pt>
                <c:pt idx="8">
                  <c:v>-41.639597571571073</c:v>
                </c:pt>
                <c:pt idx="9">
                  <c:v>-43.249243372544733</c:v>
                </c:pt>
                <c:pt idx="10">
                  <c:v>-45.239055945594011</c:v>
                </c:pt>
                <c:pt idx="11">
                  <c:v>-47.545273921064343</c:v>
                </c:pt>
                <c:pt idx="12">
                  <c:v>-49.52275230772706</c:v>
                </c:pt>
                <c:pt idx="13">
                  <c:v>-50.310019009132326</c:v>
                </c:pt>
                <c:pt idx="14">
                  <c:v>-50.334628813553685</c:v>
                </c:pt>
                <c:pt idx="15">
                  <c:v>-49.945961191008436</c:v>
                </c:pt>
                <c:pt idx="16">
                  <c:v>-49.408712200214069</c:v>
                </c:pt>
                <c:pt idx="17">
                  <c:v>-48.625301409880741</c:v>
                </c:pt>
                <c:pt idx="18">
                  <c:v>-48.123640807364069</c:v>
                </c:pt>
                <c:pt idx="19">
                  <c:v>-47.792093478321405</c:v>
                </c:pt>
                <c:pt idx="20" formatCode="_(* #,##0.0000_);_(* \(#,##0.0000\);_(* &quot;-&quot;??_);_(@_)">
                  <c:v>-47.955842411235196</c:v>
                </c:pt>
              </c:numCache>
            </c:numRef>
          </c:val>
        </c:ser>
        <c:ser>
          <c:idx val="1"/>
          <c:order val="1"/>
          <c:tx>
            <c:strRef>
              <c:f>Wealth_AFG!$B$55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Wealth_AFG!$D$52:$X$52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Wealth_AFG!$D$55:$X$55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0.42403398157295769</c:v>
                </c:pt>
                <c:pt idx="2">
                  <c:v>0.8342901990231244</c:v>
                </c:pt>
                <c:pt idx="3">
                  <c:v>1.1549614133685493</c:v>
                </c:pt>
                <c:pt idx="4">
                  <c:v>1.5584336025970424</c:v>
                </c:pt>
                <c:pt idx="5">
                  <c:v>2.2844871450582227</c:v>
                </c:pt>
                <c:pt idx="6">
                  <c:v>3.0524347978901245</c:v>
                </c:pt>
                <c:pt idx="7">
                  <c:v>3.9036731280450043</c:v>
                </c:pt>
                <c:pt idx="8">
                  <c:v>0.30445453438086023</c:v>
                </c:pt>
                <c:pt idx="9">
                  <c:v>1.4589588023168121</c:v>
                </c:pt>
                <c:pt idx="10">
                  <c:v>2.7086962862898245</c:v>
                </c:pt>
                <c:pt idx="11">
                  <c:v>3.8779840626796735</c:v>
                </c:pt>
                <c:pt idx="12">
                  <c:v>5.3574188156798375</c:v>
                </c:pt>
                <c:pt idx="13">
                  <c:v>7.0183381803949896</c:v>
                </c:pt>
                <c:pt idx="14">
                  <c:v>8.7732053486087924</c:v>
                </c:pt>
                <c:pt idx="15">
                  <c:v>10.605280974739939</c:v>
                </c:pt>
                <c:pt idx="16">
                  <c:v>7.5970197975085529</c:v>
                </c:pt>
                <c:pt idx="17">
                  <c:v>9.7914613036503173</c:v>
                </c:pt>
                <c:pt idx="18">
                  <c:v>12.095552144787526</c:v>
                </c:pt>
                <c:pt idx="19">
                  <c:v>14.495537351184318</c:v>
                </c:pt>
                <c:pt idx="20">
                  <c:v>16.909715190247333</c:v>
                </c:pt>
              </c:numCache>
            </c:numRef>
          </c:val>
        </c:ser>
        <c:ser>
          <c:idx val="2"/>
          <c:order val="2"/>
          <c:tx>
            <c:strRef>
              <c:f>Wealth_AFG!$B$56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Wealth_AFG!$D$52:$X$52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Wealth_AFG!$D$56:$X$56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-7.5169589771153067</c:v>
                </c:pt>
                <c:pt idx="2">
                  <c:v>-16.015355242375406</c:v>
                </c:pt>
                <c:pt idx="3">
                  <c:v>-23.90870341393979</c:v>
                </c:pt>
                <c:pt idx="4">
                  <c:v>-30.161265415350147</c:v>
                </c:pt>
                <c:pt idx="5">
                  <c:v>-34.587557367673952</c:v>
                </c:pt>
                <c:pt idx="6">
                  <c:v>-37.488428412346138</c:v>
                </c:pt>
                <c:pt idx="7">
                  <c:v>-39.360391821891938</c:v>
                </c:pt>
                <c:pt idx="8">
                  <c:v>-40.690817141672397</c:v>
                </c:pt>
                <c:pt idx="9">
                  <c:v>-42.02591548450436</c:v>
                </c:pt>
                <c:pt idx="10">
                  <c:v>-43.686338914587239</c:v>
                </c:pt>
                <c:pt idx="11">
                  <c:v>-45.653810159965836</c:v>
                </c:pt>
                <c:pt idx="12">
                  <c:v>-47.790191234245114</c:v>
                </c:pt>
                <c:pt idx="13">
                  <c:v>-49.909991435763501</c:v>
                </c:pt>
                <c:pt idx="14">
                  <c:v>-51.821671759277457</c:v>
                </c:pt>
                <c:pt idx="15">
                  <c:v>-53.435909229340503</c:v>
                </c:pt>
                <c:pt idx="16">
                  <c:v>-54.763656561552168</c:v>
                </c:pt>
                <c:pt idx="17">
                  <c:v>-55.899387553340297</c:v>
                </c:pt>
                <c:pt idx="18">
                  <c:v>-56.937616862324056</c:v>
                </c:pt>
                <c:pt idx="19">
                  <c:v>-57.984934091288423</c:v>
                </c:pt>
                <c:pt idx="20">
                  <c:v>-59.128402533840486</c:v>
                </c:pt>
              </c:numCache>
            </c:numRef>
          </c:val>
        </c:ser>
        <c:ser>
          <c:idx val="4"/>
          <c:order val="3"/>
          <c:tx>
            <c:strRef>
              <c:f>Wealth_AFG!$B$53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Wealth_AFG!$D$52:$X$52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Wealth_AFG!$D$53:$X$53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-3.1081718208964326</c:v>
                </c:pt>
                <c:pt idx="2">
                  <c:v>-6.680456440756199</c:v>
                </c:pt>
                <c:pt idx="3">
                  <c:v>-10.334674884656724</c:v>
                </c:pt>
                <c:pt idx="4">
                  <c:v>-13.323645147430451</c:v>
                </c:pt>
                <c:pt idx="5">
                  <c:v>-14.949786204158254</c:v>
                </c:pt>
                <c:pt idx="6">
                  <c:v>-15.890622990964754</c:v>
                </c:pt>
                <c:pt idx="7">
                  <c:v>-16.346419617231788</c:v>
                </c:pt>
                <c:pt idx="8">
                  <c:v>-18.970632776616412</c:v>
                </c:pt>
                <c:pt idx="9">
                  <c:v>-19.061901613606658</c:v>
                </c:pt>
                <c:pt idx="10">
                  <c:v>-19.271315110406096</c:v>
                </c:pt>
                <c:pt idx="11">
                  <c:v>-19.669146029593065</c:v>
                </c:pt>
                <c:pt idx="12">
                  <c:v>-19.805677408571519</c:v>
                </c:pt>
                <c:pt idx="13">
                  <c:v>-19.430000977269422</c:v>
                </c:pt>
                <c:pt idx="14">
                  <c:v>-18.71533657747656</c:v>
                </c:pt>
                <c:pt idx="15">
                  <c:v>-17.781518156568154</c:v>
                </c:pt>
                <c:pt idx="16">
                  <c:v>-19.366471814579576</c:v>
                </c:pt>
                <c:pt idx="17">
                  <c:v>-18.045656036459878</c:v>
                </c:pt>
                <c:pt idx="18">
                  <c:v>-16.752303348331342</c:v>
                </c:pt>
                <c:pt idx="19">
                  <c:v>-15.467406710674936</c:v>
                </c:pt>
                <c:pt idx="20">
                  <c:v>-14.357709177589284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Wealth_AFG!$D$64:$X$64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-17.499745034074131</c:v>
                </c:pt>
                <c:pt idx="2">
                  <c:v>-23.765427068808908</c:v>
                </c:pt>
                <c:pt idx="3">
                  <c:v>-48.101047528633522</c:v>
                </c:pt>
                <c:pt idx="4">
                  <c:v>-62.91747340246998</c:v>
                </c:pt>
                <c:pt idx="5">
                  <c:v>-47.873167111501715</c:v>
                </c:pt>
                <c:pt idx="6">
                  <c:v>-52.757215460599681</c:v>
                </c:pt>
                <c:pt idx="7">
                  <c:v>-56.478586396019011</c:v>
                </c:pt>
                <c:pt idx="8">
                  <c:v>-59.318945327973637</c:v>
                </c:pt>
                <c:pt idx="9">
                  <c:v>-62.120993480956699</c:v>
                </c:pt>
                <c:pt idx="10">
                  <c:v>-65.190307893233054</c:v>
                </c:pt>
                <c:pt idx="11">
                  <c:v>-68.304609937023656</c:v>
                </c:pt>
                <c:pt idx="12">
                  <c:v>-49.746190900221364</c:v>
                </c:pt>
                <c:pt idx="13">
                  <c:v>-44.87457952146692</c:v>
                </c:pt>
                <c:pt idx="14">
                  <c:v>-41.965042213682146</c:v>
                </c:pt>
                <c:pt idx="15">
                  <c:v>-35.757960244338705</c:v>
                </c:pt>
                <c:pt idx="16">
                  <c:v>-30.597582896638421</c:v>
                </c:pt>
                <c:pt idx="17">
                  <c:v>-21.375099499287799</c:v>
                </c:pt>
                <c:pt idx="18">
                  <c:v>-21.449702221912226</c:v>
                </c:pt>
                <c:pt idx="19">
                  <c:v>-22.87976550353542</c:v>
                </c:pt>
                <c:pt idx="20">
                  <c:v>-18.751058751031369</c:v>
                </c:pt>
              </c:numCache>
            </c:numRef>
          </c:val>
        </c:ser>
        <c:marker val="1"/>
        <c:axId val="76958720"/>
        <c:axId val="76968704"/>
      </c:lineChart>
      <c:catAx>
        <c:axId val="7695872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968704"/>
        <c:crosses val="autoZero"/>
        <c:auto val="1"/>
        <c:lblAlgn val="ctr"/>
        <c:lblOffset val="100"/>
      </c:catAx>
      <c:valAx>
        <c:axId val="7696870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958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Wealth_AFG!$B$40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Wealth_AFG!$D$38:$X$38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Wealth_AFG!$D$40:$X$40</c:f>
              <c:numCache>
                <c:formatCode>_(* #,##0_);_(* \(#,##0\);_(* "-"??_);_(@_)</c:formatCode>
                <c:ptCount val="21"/>
                <c:pt idx="0">
                  <c:v>1952.9566753615748</c:v>
                </c:pt>
                <c:pt idx="1">
                  <c:v>1813.9126600508164</c:v>
                </c:pt>
                <c:pt idx="2">
                  <c:v>1655.5254369001104</c:v>
                </c:pt>
                <c:pt idx="3">
                  <c:v>1491.3036803116895</c:v>
                </c:pt>
                <c:pt idx="4">
                  <c:v>1351.3765152549211</c:v>
                </c:pt>
                <c:pt idx="5">
                  <c:v>1266.5652932348328</c:v>
                </c:pt>
                <c:pt idx="6">
                  <c:v>1209.1675655320298</c:v>
                </c:pt>
                <c:pt idx="7">
                  <c:v>1169.8773312289034</c:v>
                </c:pt>
                <c:pt idx="8">
                  <c:v>1139.7533749938814</c:v>
                </c:pt>
                <c:pt idx="9">
                  <c:v>1108.317689874089</c:v>
                </c:pt>
                <c:pt idx="10">
                  <c:v>1069.4575124015391</c:v>
                </c:pt>
                <c:pt idx="11">
                  <c:v>1024.4180745012027</c:v>
                </c:pt>
                <c:pt idx="12">
                  <c:v>985.79877834504089</c:v>
                </c:pt>
                <c:pt idx="13">
                  <c:v>970.42380074704772</c:v>
                </c:pt>
                <c:pt idx="14">
                  <c:v>969.94318192880735</c:v>
                </c:pt>
                <c:pt idx="15">
                  <c:v>977.53369220827403</c:v>
                </c:pt>
                <c:pt idx="16">
                  <c:v>988.02593223730537</c:v>
                </c:pt>
                <c:pt idx="17">
                  <c:v>1003.3256055626229</c:v>
                </c:pt>
                <c:pt idx="18">
                  <c:v>1013.1228197871314</c:v>
                </c:pt>
                <c:pt idx="19">
                  <c:v>1019.597795481653</c:v>
                </c:pt>
                <c:pt idx="20">
                  <c:v>1016.3998497654798</c:v>
                </c:pt>
              </c:numCache>
            </c:numRef>
          </c:val>
        </c:ser>
        <c:ser>
          <c:idx val="1"/>
          <c:order val="1"/>
          <c:tx>
            <c:strRef>
              <c:f>Wealth_AFG!$B$41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Wealth_AFG!$D$38:$X$38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Wealth_AFG!$D$41:$X$41</c:f>
              <c:numCache>
                <c:formatCode>General</c:formatCode>
                <c:ptCount val="21"/>
                <c:pt idx="0">
                  <c:v>3029.4114283018439</c:v>
                </c:pt>
                <c:pt idx="1">
                  <c:v>3042.2571621994985</c:v>
                </c:pt>
                <c:pt idx="2">
                  <c:v>3054.6855109362527</c:v>
                </c:pt>
                <c:pt idx="3">
                  <c:v>3064.3999613509072</c:v>
                </c:pt>
                <c:pt idx="4">
                  <c:v>3076.622793961415</c:v>
                </c:pt>
                <c:pt idx="5">
                  <c:v>3098.6179429523245</c:v>
                </c:pt>
                <c:pt idx="6">
                  <c:v>3121.8822369105897</c:v>
                </c:pt>
                <c:pt idx="7">
                  <c:v>3147.6697481663873</c:v>
                </c:pt>
                <c:pt idx="8">
                  <c:v>3038.6346087603606</c:v>
                </c:pt>
                <c:pt idx="9">
                  <c:v>3073.6092929934453</c:v>
                </c:pt>
                <c:pt idx="10">
                  <c:v>3111.4689831566952</c:v>
                </c:pt>
                <c:pt idx="11">
                  <c:v>3146.8915206843863</c:v>
                </c:pt>
                <c:pt idx="12">
                  <c:v>3191.709686166042</c:v>
                </c:pt>
                <c:pt idx="13">
                  <c:v>3242.0257672156013</c:v>
                </c:pt>
                <c:pt idx="14">
                  <c:v>3295.1879137609876</c:v>
                </c:pt>
                <c:pt idx="15">
                  <c:v>3350.6890221541366</c:v>
                </c:pt>
                <c:pt idx="16">
                  <c:v>3259.5564142579219</c:v>
                </c:pt>
                <c:pt idx="17">
                  <c:v>3326.0350760323795</c:v>
                </c:pt>
                <c:pt idx="18">
                  <c:v>3395.835467292246</c:v>
                </c:pt>
                <c:pt idx="19">
                  <c:v>3468.5408934123839</c:v>
                </c:pt>
                <c:pt idx="20">
                  <c:v>3541.6762727684895</c:v>
                </c:pt>
              </c:numCache>
            </c:numRef>
          </c:val>
        </c:ser>
        <c:ser>
          <c:idx val="2"/>
          <c:order val="2"/>
          <c:tx>
            <c:strRef>
              <c:f>Wealth_AFG!$B$42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Wealth_AFG!$D$38:$X$38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Wealth_AFG!$D$42:$X$42</c:f>
              <c:numCache>
                <c:formatCode>_(* #,##0_);_(* \(#,##0\);_(* "-"??_);_(@_)</c:formatCode>
                <c:ptCount val="21"/>
                <c:pt idx="0">
                  <c:v>650.11711798935778</c:v>
                </c:pt>
                <c:pt idx="1">
                  <c:v>601.24808092689341</c:v>
                </c:pt>
                <c:pt idx="2">
                  <c:v>545.9985520518693</c:v>
                </c:pt>
                <c:pt idx="3">
                  <c:v>494.68254440602919</c:v>
                </c:pt>
                <c:pt idx="4">
                  <c:v>454.03356852196248</c:v>
                </c:pt>
                <c:pt idx="5">
                  <c:v>425.25748684772009</c:v>
                </c:pt>
                <c:pt idx="6">
                  <c:v>406.39842761550949</c:v>
                </c:pt>
                <c:pt idx="7">
                  <c:v>394.22847304755504</c:v>
                </c:pt>
                <c:pt idx="8">
                  <c:v>385.57915030159762</c:v>
                </c:pt>
                <c:pt idx="9">
                  <c:v>376.8994474328548</c:v>
                </c:pt>
                <c:pt idx="10">
                  <c:v>366.10475048277993</c:v>
                </c:pt>
                <c:pt idx="11">
                  <c:v>353.31388312505527</c:v>
                </c:pt>
                <c:pt idx="12">
                  <c:v>339.42490405568077</c:v>
                </c:pt>
                <c:pt idx="13">
                  <c:v>325.64372007843679</c:v>
                </c:pt>
                <c:pt idx="14">
                  <c:v>313.21555905403829</c:v>
                </c:pt>
                <c:pt idx="15">
                  <c:v>302.72112493616004</c:v>
                </c:pt>
                <c:pt idx="16">
                  <c:v>294.08921224580502</c:v>
                </c:pt>
                <c:pt idx="17">
                  <c:v>286.70563065388012</c:v>
                </c:pt>
                <c:pt idx="18">
                  <c:v>279.95592419219406</c:v>
                </c:pt>
                <c:pt idx="19">
                  <c:v>273.14713560704485</c:v>
                </c:pt>
                <c:pt idx="20">
                  <c:v>265.71325152320765</c:v>
                </c:pt>
              </c:numCache>
            </c:numRef>
          </c:val>
        </c:ser>
        <c:overlap val="100"/>
        <c:axId val="77149696"/>
        <c:axId val="77151232"/>
      </c:barChart>
      <c:catAx>
        <c:axId val="7714969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151232"/>
        <c:crosses val="autoZero"/>
        <c:auto val="1"/>
        <c:lblAlgn val="ctr"/>
        <c:lblOffset val="100"/>
      </c:catAx>
      <c:valAx>
        <c:axId val="7715123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149696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Wealth_AFG!$B$67:$B$69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Wealth_AFG!$C$67:$C$69</c:f>
              <c:numCache>
                <c:formatCode>_(* #,##0_);_(* \(#,##0\);_(* "-"??_);_(@_)</c:formatCode>
                <c:ptCount val="3"/>
                <c:pt idx="0">
                  <c:v>24.854184904405365</c:v>
                </c:pt>
                <c:pt idx="1">
                  <c:v>67.126231985542091</c:v>
                </c:pt>
                <c:pt idx="2">
                  <c:v>8.0195831100525456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Wealth_AFG!$B$72:$B$75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Wealth_AFG!$C$72:$C$75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65.351779108284248</c:v>
                </c:pt>
                <c:pt idx="2">
                  <c:v>34.648220891715738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73403454238.699661</v>
      </c>
      <c r="E7" s="13">
        <f t="shared" ref="E7:X7" si="0">+E8+E9+E10</f>
        <v>76785073114.689484</v>
      </c>
      <c r="F7" s="13">
        <f t="shared" si="0"/>
        <v>81324472854.192719</v>
      </c>
      <c r="G7" s="13">
        <f t="shared" si="0"/>
        <v>86125311363.285919</v>
      </c>
      <c r="H7" s="13">
        <f t="shared" si="0"/>
        <v>90580354365.605515</v>
      </c>
      <c r="I7" s="13">
        <f t="shared" si="0"/>
        <v>94802247055.97348</v>
      </c>
      <c r="J7" s="13">
        <f t="shared" si="0"/>
        <v>97994031364.684265</v>
      </c>
      <c r="K7" s="13">
        <f t="shared" si="0"/>
        <v>100357756612.92354</v>
      </c>
      <c r="L7" s="13">
        <f t="shared" si="0"/>
        <v>99276586039.536087</v>
      </c>
      <c r="M7" s="13">
        <f t="shared" si="0"/>
        <v>101331510509.03839</v>
      </c>
      <c r="N7" s="13">
        <f t="shared" si="0"/>
        <v>103928319362.94974</v>
      </c>
      <c r="O7" s="13">
        <f t="shared" si="0"/>
        <v>107131252076.00029</v>
      </c>
      <c r="P7" s="13">
        <f t="shared" si="0"/>
        <v>111296520009.07944</v>
      </c>
      <c r="Q7" s="13">
        <f t="shared" si="0"/>
        <v>116532059291.93007</v>
      </c>
      <c r="R7" s="13">
        <f t="shared" si="0"/>
        <v>122212032331.55135</v>
      </c>
      <c r="S7" s="13">
        <f t="shared" si="0"/>
        <v>127882208196.06732</v>
      </c>
      <c r="T7" s="13">
        <f t="shared" si="0"/>
        <v>129078729287.51836</v>
      </c>
      <c r="U7" s="13">
        <f t="shared" si="0"/>
        <v>134539134782.26224</v>
      </c>
      <c r="V7" s="13">
        <f t="shared" si="0"/>
        <v>139917171930.8584</v>
      </c>
      <c r="W7" s="13">
        <f t="shared" si="0"/>
        <v>145589436187.85287</v>
      </c>
      <c r="X7" s="13">
        <f t="shared" si="0"/>
        <v>151523632104.01489</v>
      </c>
    </row>
    <row r="8" spans="1:24" s="22" customFormat="1" ht="15.75">
      <c r="A8" s="19">
        <v>1</v>
      </c>
      <c r="B8" s="20" t="s">
        <v>5</v>
      </c>
      <c r="C8" s="20"/>
      <c r="D8" s="21">
        <v>25451245819.336773</v>
      </c>
      <c r="E8" s="21">
        <v>25521486295.666626</v>
      </c>
      <c r="F8" s="21">
        <v>25614415379.651711</v>
      </c>
      <c r="G8" s="21">
        <v>25431519308.039154</v>
      </c>
      <c r="H8" s="21">
        <v>25073195264.890541</v>
      </c>
      <c r="I8" s="21">
        <v>25065175165.282158</v>
      </c>
      <c r="J8" s="21">
        <v>25011609328.013863</v>
      </c>
      <c r="K8" s="21">
        <v>24917626734.910347</v>
      </c>
      <c r="L8" s="21">
        <v>24792208329.484283</v>
      </c>
      <c r="M8" s="21">
        <v>24635179109.336971</v>
      </c>
      <c r="N8" s="21">
        <v>24443843879.618324</v>
      </c>
      <c r="O8" s="21">
        <v>24255541150.92366</v>
      </c>
      <c r="P8" s="21">
        <v>24289925156.416046</v>
      </c>
      <c r="Q8" s="21">
        <v>24919162456.391369</v>
      </c>
      <c r="R8" s="21">
        <v>25891164747.612072</v>
      </c>
      <c r="S8" s="21">
        <v>26994317245.83028</v>
      </c>
      <c r="T8" s="21">
        <v>28080659331.442223</v>
      </c>
      <c r="U8" s="21">
        <v>29242768570.956913</v>
      </c>
      <c r="V8" s="21">
        <v>30231578863.711079</v>
      </c>
      <c r="W8" s="21">
        <v>31177012608.375881</v>
      </c>
      <c r="X8" s="21">
        <v>31926890866.071861</v>
      </c>
    </row>
    <row r="9" spans="1:24" s="22" customFormat="1" ht="15.75">
      <c r="A9" s="19">
        <v>2</v>
      </c>
      <c r="B9" s="20" t="s">
        <v>38</v>
      </c>
      <c r="C9" s="20"/>
      <c r="D9" s="21">
        <v>39479777468.869583</v>
      </c>
      <c r="E9" s="21">
        <v>42804114102.601273</v>
      </c>
      <c r="F9" s="21">
        <v>47262326381.304527</v>
      </c>
      <c r="G9" s="21">
        <v>52257865258.108803</v>
      </c>
      <c r="H9" s="21">
        <v>57083102450.434372</v>
      </c>
      <c r="I9" s="21">
        <v>61321277256.87336</v>
      </c>
      <c r="J9" s="21">
        <v>64576077876.615295</v>
      </c>
      <c r="K9" s="21">
        <v>67043319650.60775</v>
      </c>
      <c r="L9" s="21">
        <v>66097160938.849815</v>
      </c>
      <c r="M9" s="21">
        <v>68318782725.211395</v>
      </c>
      <c r="N9" s="21">
        <v>71116674742.662338</v>
      </c>
      <c r="O9" s="21">
        <v>74510162088.479691</v>
      </c>
      <c r="P9" s="21">
        <v>78643219185.291168</v>
      </c>
      <c r="Q9" s="21">
        <v>83250809305.027466</v>
      </c>
      <c r="R9" s="21">
        <v>87960052443.348129</v>
      </c>
      <c r="S9" s="21">
        <v>92528332452.482224</v>
      </c>
      <c r="T9" s="21">
        <v>92639768101.157639</v>
      </c>
      <c r="U9" s="21">
        <v>96940089486.462616</v>
      </c>
      <c r="V9" s="21">
        <v>101331709968.98781</v>
      </c>
      <c r="W9" s="21">
        <v>106060197114.78587</v>
      </c>
      <c r="X9" s="21">
        <v>111250224869.40169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8472430950.4933062</v>
      </c>
      <c r="E10" s="21">
        <f t="shared" ref="E10:X10" si="1">+E13+E16+E19+E23</f>
        <v>8459472716.4215775</v>
      </c>
      <c r="F10" s="21">
        <f t="shared" si="1"/>
        <v>8447731093.2364769</v>
      </c>
      <c r="G10" s="21">
        <f t="shared" si="1"/>
        <v>8435926797.1379766</v>
      </c>
      <c r="H10" s="21">
        <f t="shared" si="1"/>
        <v>8424056650.2805872</v>
      </c>
      <c r="I10" s="21">
        <f t="shared" si="1"/>
        <v>8415794633.8179607</v>
      </c>
      <c r="J10" s="21">
        <f t="shared" si="1"/>
        <v>8406344160.0551186</v>
      </c>
      <c r="K10" s="21">
        <f t="shared" si="1"/>
        <v>8396810227.4054432</v>
      </c>
      <c r="L10" s="21">
        <f t="shared" si="1"/>
        <v>8387216771.2019787</v>
      </c>
      <c r="M10" s="21">
        <f t="shared" si="1"/>
        <v>8377548674.4900179</v>
      </c>
      <c r="N10" s="21">
        <f t="shared" si="1"/>
        <v>8367800740.6690636</v>
      </c>
      <c r="O10" s="21">
        <f t="shared" si="1"/>
        <v>8365548836.5969381</v>
      </c>
      <c r="P10" s="21">
        <f t="shared" si="1"/>
        <v>8363375667.3722286</v>
      </c>
      <c r="Q10" s="21">
        <f t="shared" si="1"/>
        <v>8362087530.5112305</v>
      </c>
      <c r="R10" s="21">
        <f t="shared" si="1"/>
        <v>8360815140.5911446</v>
      </c>
      <c r="S10" s="21">
        <f t="shared" si="1"/>
        <v>8359558497.7548265</v>
      </c>
      <c r="T10" s="21">
        <f t="shared" si="1"/>
        <v>8358301854.9185076</v>
      </c>
      <c r="U10" s="21">
        <f t="shared" si="1"/>
        <v>8356276724.8427143</v>
      </c>
      <c r="V10" s="21">
        <f t="shared" si="1"/>
        <v>8353883098.159524</v>
      </c>
      <c r="W10" s="21">
        <f t="shared" si="1"/>
        <v>8352226464.6911287</v>
      </c>
      <c r="X10" s="21">
        <f t="shared" si="1"/>
        <v>8346516368.541358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5482270670.3408051</v>
      </c>
      <c r="E11" s="38">
        <f t="shared" ref="E11:X11" si="2">+E13+E16</f>
        <v>5482270670.3408051</v>
      </c>
      <c r="F11" s="38">
        <f t="shared" si="2"/>
        <v>5482270670.3408051</v>
      </c>
      <c r="G11" s="38">
        <f t="shared" si="2"/>
        <v>5482270670.3408051</v>
      </c>
      <c r="H11" s="38">
        <f t="shared" si="2"/>
        <v>5482270670.3408051</v>
      </c>
      <c r="I11" s="38">
        <f t="shared" si="2"/>
        <v>5482270670.3408051</v>
      </c>
      <c r="J11" s="38">
        <f t="shared" si="2"/>
        <v>5482270670.3408051</v>
      </c>
      <c r="K11" s="38">
        <f t="shared" si="2"/>
        <v>5482270670.3408051</v>
      </c>
      <c r="L11" s="38">
        <f t="shared" si="2"/>
        <v>5482270670.3408051</v>
      </c>
      <c r="M11" s="38">
        <f t="shared" si="2"/>
        <v>5482270670.3408051</v>
      </c>
      <c r="N11" s="38">
        <f t="shared" si="2"/>
        <v>5482270670.3408051</v>
      </c>
      <c r="O11" s="38">
        <f t="shared" si="2"/>
        <v>5482270670.3408051</v>
      </c>
      <c r="P11" s="38">
        <f t="shared" si="2"/>
        <v>5482270670.3408051</v>
      </c>
      <c r="Q11" s="38">
        <f t="shared" si="2"/>
        <v>5482270670.3408051</v>
      </c>
      <c r="R11" s="38">
        <f t="shared" si="2"/>
        <v>5482270670.3408051</v>
      </c>
      <c r="S11" s="38">
        <f t="shared" si="2"/>
        <v>5482270670.3408051</v>
      </c>
      <c r="T11" s="38">
        <f t="shared" si="2"/>
        <v>5482270670.3408051</v>
      </c>
      <c r="U11" s="38">
        <f t="shared" si="2"/>
        <v>5482270670.3408051</v>
      </c>
      <c r="V11" s="38">
        <f t="shared" si="2"/>
        <v>5482270670.3408051</v>
      </c>
      <c r="W11" s="38">
        <f t="shared" si="2"/>
        <v>5482270670.3408051</v>
      </c>
      <c r="X11" s="38">
        <f t="shared" si="2"/>
        <v>5482270670.3408051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2990160280.1525011</v>
      </c>
      <c r="E12" s="38">
        <f t="shared" ref="E12:X12" si="3">+E23+E19</f>
        <v>2977202046.0807724</v>
      </c>
      <c r="F12" s="38">
        <f t="shared" si="3"/>
        <v>2965460422.8956723</v>
      </c>
      <c r="G12" s="38">
        <f t="shared" si="3"/>
        <v>2953656126.7971716</v>
      </c>
      <c r="H12" s="38">
        <f t="shared" si="3"/>
        <v>2941785979.9397821</v>
      </c>
      <c r="I12" s="38">
        <f t="shared" si="3"/>
        <v>2933523963.4771557</v>
      </c>
      <c r="J12" s="38">
        <f t="shared" si="3"/>
        <v>2924073489.7143135</v>
      </c>
      <c r="K12" s="38">
        <f t="shared" si="3"/>
        <v>2914539557.0646377</v>
      </c>
      <c r="L12" s="38">
        <f t="shared" si="3"/>
        <v>2904946100.8611732</v>
      </c>
      <c r="M12" s="38">
        <f t="shared" si="3"/>
        <v>2895278004.1492128</v>
      </c>
      <c r="N12" s="38">
        <f t="shared" si="3"/>
        <v>2885530070.3282585</v>
      </c>
      <c r="O12" s="38">
        <f t="shared" si="3"/>
        <v>2883278166.2561331</v>
      </c>
      <c r="P12" s="38">
        <f t="shared" si="3"/>
        <v>2881104997.0314231</v>
      </c>
      <c r="Q12" s="38">
        <f t="shared" si="3"/>
        <v>2879816860.1704254</v>
      </c>
      <c r="R12" s="38">
        <f t="shared" si="3"/>
        <v>2878544470.25034</v>
      </c>
      <c r="S12" s="38">
        <f t="shared" si="3"/>
        <v>2877287827.4140215</v>
      </c>
      <c r="T12" s="38">
        <f t="shared" si="3"/>
        <v>2876031184.5777025</v>
      </c>
      <c r="U12" s="38">
        <f t="shared" si="3"/>
        <v>2874006054.5019093</v>
      </c>
      <c r="V12" s="38">
        <f t="shared" si="3"/>
        <v>2871612427.8187189</v>
      </c>
      <c r="W12" s="38">
        <f t="shared" si="3"/>
        <v>2869955794.3503237</v>
      </c>
      <c r="X12" s="38">
        <f t="shared" si="3"/>
        <v>2864245698.2005529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5482270670.3408051</v>
      </c>
      <c r="E16" s="13">
        <f t="shared" ref="E16:X16" si="5">+E17+E18</f>
        <v>5482270670.3408051</v>
      </c>
      <c r="F16" s="13">
        <f t="shared" si="5"/>
        <v>5482270670.3408051</v>
      </c>
      <c r="G16" s="13">
        <f t="shared" si="5"/>
        <v>5482270670.3408051</v>
      </c>
      <c r="H16" s="13">
        <f t="shared" si="5"/>
        <v>5482270670.3408051</v>
      </c>
      <c r="I16" s="13">
        <f t="shared" si="5"/>
        <v>5482270670.3408051</v>
      </c>
      <c r="J16" s="13">
        <f t="shared" si="5"/>
        <v>5482270670.3408051</v>
      </c>
      <c r="K16" s="13">
        <f t="shared" si="5"/>
        <v>5482270670.3408051</v>
      </c>
      <c r="L16" s="13">
        <f t="shared" si="5"/>
        <v>5482270670.3408051</v>
      </c>
      <c r="M16" s="13">
        <f t="shared" si="5"/>
        <v>5482270670.3408051</v>
      </c>
      <c r="N16" s="13">
        <f t="shared" si="5"/>
        <v>5482270670.3408051</v>
      </c>
      <c r="O16" s="13">
        <f t="shared" si="5"/>
        <v>5482270670.3408051</v>
      </c>
      <c r="P16" s="13">
        <f t="shared" si="5"/>
        <v>5482270670.3408051</v>
      </c>
      <c r="Q16" s="13">
        <f t="shared" si="5"/>
        <v>5482270670.3408051</v>
      </c>
      <c r="R16" s="13">
        <f t="shared" si="5"/>
        <v>5482270670.3408051</v>
      </c>
      <c r="S16" s="13">
        <f t="shared" si="5"/>
        <v>5482270670.3408051</v>
      </c>
      <c r="T16" s="13">
        <f t="shared" si="5"/>
        <v>5482270670.3408051</v>
      </c>
      <c r="U16" s="13">
        <f t="shared" si="5"/>
        <v>5482270670.3408051</v>
      </c>
      <c r="V16" s="13">
        <f t="shared" si="5"/>
        <v>5482270670.3408051</v>
      </c>
      <c r="W16" s="13">
        <f t="shared" si="5"/>
        <v>5482270670.3408051</v>
      </c>
      <c r="X16" s="13">
        <f t="shared" si="5"/>
        <v>5482270670.3408051</v>
      </c>
    </row>
    <row r="17" spans="1:24">
      <c r="A17" s="8" t="s">
        <v>45</v>
      </c>
      <c r="B17" s="2" t="s">
        <v>7</v>
      </c>
      <c r="C17" s="2"/>
      <c r="D17" s="14">
        <v>488091340.88351125</v>
      </c>
      <c r="E17" s="14">
        <v>488091340.88351125</v>
      </c>
      <c r="F17" s="14">
        <v>488091340.88351125</v>
      </c>
      <c r="G17" s="14">
        <v>488091340.88351125</v>
      </c>
      <c r="H17" s="14">
        <v>488091340.88351125</v>
      </c>
      <c r="I17" s="14">
        <v>488091340.88351125</v>
      </c>
      <c r="J17" s="14">
        <v>488091340.88351125</v>
      </c>
      <c r="K17" s="14">
        <v>488091340.88351125</v>
      </c>
      <c r="L17" s="14">
        <v>488091340.88351125</v>
      </c>
      <c r="M17" s="14">
        <v>488091340.88351125</v>
      </c>
      <c r="N17" s="14">
        <v>488091340.88351125</v>
      </c>
      <c r="O17" s="14">
        <v>488091340.88351125</v>
      </c>
      <c r="P17" s="14">
        <v>488091340.88351125</v>
      </c>
      <c r="Q17" s="14">
        <v>488091340.88351125</v>
      </c>
      <c r="R17" s="14">
        <v>488091340.88351125</v>
      </c>
      <c r="S17" s="14">
        <v>488091340.88351125</v>
      </c>
      <c r="T17" s="14">
        <v>488091340.88351125</v>
      </c>
      <c r="U17" s="14">
        <v>488091340.88351125</v>
      </c>
      <c r="V17" s="14">
        <v>488091340.88351125</v>
      </c>
      <c r="W17" s="14">
        <v>488091340.88351125</v>
      </c>
      <c r="X17" s="14">
        <v>488091340.88351125</v>
      </c>
    </row>
    <row r="18" spans="1:24">
      <c r="A18" s="8" t="s">
        <v>46</v>
      </c>
      <c r="B18" s="2" t="s">
        <v>62</v>
      </c>
      <c r="C18" s="2"/>
      <c r="D18" s="14">
        <v>4994179329.4572935</v>
      </c>
      <c r="E18" s="14">
        <v>4994179329.4572935</v>
      </c>
      <c r="F18" s="14">
        <v>4994179329.4572935</v>
      </c>
      <c r="G18" s="14">
        <v>4994179329.4572935</v>
      </c>
      <c r="H18" s="14">
        <v>4994179329.4572935</v>
      </c>
      <c r="I18" s="14">
        <v>4994179329.4572935</v>
      </c>
      <c r="J18" s="14">
        <v>4994179329.4572935</v>
      </c>
      <c r="K18" s="14">
        <v>4994179329.4572935</v>
      </c>
      <c r="L18" s="14">
        <v>4994179329.4572935</v>
      </c>
      <c r="M18" s="14">
        <v>4994179329.4572935</v>
      </c>
      <c r="N18" s="14">
        <v>4994179329.4572935</v>
      </c>
      <c r="O18" s="14">
        <v>4994179329.4572935</v>
      </c>
      <c r="P18" s="14">
        <v>4994179329.4572935</v>
      </c>
      <c r="Q18" s="14">
        <v>4994179329.4572935</v>
      </c>
      <c r="R18" s="14">
        <v>4994179329.4572935</v>
      </c>
      <c r="S18" s="14">
        <v>4994179329.4572935</v>
      </c>
      <c r="T18" s="14">
        <v>4994179329.4572935</v>
      </c>
      <c r="U18" s="14">
        <v>4994179329.4572935</v>
      </c>
      <c r="V18" s="14">
        <v>4994179329.4572935</v>
      </c>
      <c r="W18" s="14">
        <v>4994179329.4572935</v>
      </c>
      <c r="X18" s="14">
        <v>4994179329.4572935</v>
      </c>
    </row>
    <row r="19" spans="1:24" ht="15.75">
      <c r="A19" s="15" t="s">
        <v>48</v>
      </c>
      <c r="B19" s="10" t="s">
        <v>12</v>
      </c>
      <c r="C19" s="10"/>
      <c r="D19" s="13">
        <f>+D20+D21+D22</f>
        <v>2990160280.1525011</v>
      </c>
      <c r="E19" s="13">
        <f t="shared" ref="E19:X19" si="6">+E20+E21+E22</f>
        <v>2977202046.0807724</v>
      </c>
      <c r="F19" s="13">
        <f t="shared" si="6"/>
        <v>2965460422.8956723</v>
      </c>
      <c r="G19" s="13">
        <f t="shared" si="6"/>
        <v>2953656126.7971716</v>
      </c>
      <c r="H19" s="13">
        <f t="shared" si="6"/>
        <v>2941785979.9397821</v>
      </c>
      <c r="I19" s="13">
        <f t="shared" si="6"/>
        <v>2933523963.4771557</v>
      </c>
      <c r="J19" s="13">
        <f t="shared" si="6"/>
        <v>2924073489.7143135</v>
      </c>
      <c r="K19" s="13">
        <f t="shared" si="6"/>
        <v>2914539557.0646377</v>
      </c>
      <c r="L19" s="13">
        <f t="shared" si="6"/>
        <v>2904946100.8611732</v>
      </c>
      <c r="M19" s="13">
        <f t="shared" si="6"/>
        <v>2895278004.1492128</v>
      </c>
      <c r="N19" s="13">
        <f t="shared" si="6"/>
        <v>2885530070.3282585</v>
      </c>
      <c r="O19" s="13">
        <f t="shared" si="6"/>
        <v>2883278166.2561331</v>
      </c>
      <c r="P19" s="13">
        <f t="shared" si="6"/>
        <v>2881104997.0314231</v>
      </c>
      <c r="Q19" s="13">
        <f t="shared" si="6"/>
        <v>2879816860.1704254</v>
      </c>
      <c r="R19" s="13">
        <f t="shared" si="6"/>
        <v>2878544470.25034</v>
      </c>
      <c r="S19" s="13">
        <f t="shared" si="6"/>
        <v>2877287827.4140215</v>
      </c>
      <c r="T19" s="13">
        <f t="shared" si="6"/>
        <v>2876031184.5777025</v>
      </c>
      <c r="U19" s="13">
        <f t="shared" si="6"/>
        <v>2874006054.5019093</v>
      </c>
      <c r="V19" s="13">
        <f t="shared" si="6"/>
        <v>2871612427.8187189</v>
      </c>
      <c r="W19" s="13">
        <f t="shared" si="6"/>
        <v>2869955794.3503237</v>
      </c>
      <c r="X19" s="13">
        <f t="shared" si="6"/>
        <v>2864245698.2005529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1936644380.8286731</v>
      </c>
      <c r="E21" s="11">
        <v>1925166361.0598068</v>
      </c>
      <c r="F21" s="11">
        <v>1914111462.8378747</v>
      </c>
      <c r="G21" s="11">
        <v>1903056564.6159425</v>
      </c>
      <c r="H21" s="11">
        <v>1892006361.947552</v>
      </c>
      <c r="I21" s="11">
        <v>1884639560.1686249</v>
      </c>
      <c r="J21" s="11">
        <v>1876164138.1984768</v>
      </c>
      <c r="K21" s="11">
        <v>1867688716.2283287</v>
      </c>
      <c r="L21" s="11">
        <v>1859213294.2581806</v>
      </c>
      <c r="M21" s="11">
        <v>1850737872.2880323</v>
      </c>
      <c r="N21" s="11">
        <v>1842262450.3178842</v>
      </c>
      <c r="O21" s="11">
        <v>1840419967.2808955</v>
      </c>
      <c r="P21" s="11">
        <v>1838577484.2439067</v>
      </c>
      <c r="Q21" s="11">
        <v>1837840491.0291111</v>
      </c>
      <c r="R21" s="11">
        <v>1837103497.8143156</v>
      </c>
      <c r="S21" s="11">
        <v>1836366504.5995202</v>
      </c>
      <c r="T21" s="11">
        <v>1835629511.3847246</v>
      </c>
      <c r="U21" s="11">
        <v>1834155524.9551334</v>
      </c>
      <c r="V21" s="11">
        <v>1832313041.9181449</v>
      </c>
      <c r="W21" s="11">
        <v>1831207552.0959516</v>
      </c>
      <c r="X21" s="11">
        <v>1826048599.5923831</v>
      </c>
    </row>
    <row r="22" spans="1:24" s="16" customFormat="1">
      <c r="A22" s="8" t="s">
        <v>61</v>
      </c>
      <c r="B22" s="2" t="s">
        <v>15</v>
      </c>
      <c r="C22" s="2"/>
      <c r="D22" s="11">
        <v>1053515899.3238279</v>
      </c>
      <c r="E22" s="11">
        <v>1052035685.0209657</v>
      </c>
      <c r="F22" s="11">
        <v>1051348960.0577976</v>
      </c>
      <c r="G22" s="11">
        <v>1050599562.1812289</v>
      </c>
      <c r="H22" s="11">
        <v>1049779617.9922304</v>
      </c>
      <c r="I22" s="11">
        <v>1048884403.3085307</v>
      </c>
      <c r="J22" s="11">
        <v>1047909351.5158365</v>
      </c>
      <c r="K22" s="11">
        <v>1046850840.8363091</v>
      </c>
      <c r="L22" s="11">
        <v>1045732806.6029927</v>
      </c>
      <c r="M22" s="11">
        <v>1044540131.8611805</v>
      </c>
      <c r="N22" s="11">
        <v>1043267620.0103742</v>
      </c>
      <c r="O22" s="11">
        <v>1042858198.9752374</v>
      </c>
      <c r="P22" s="11">
        <v>1042527512.7875162</v>
      </c>
      <c r="Q22" s="11">
        <v>1041976369.1413143</v>
      </c>
      <c r="R22" s="11">
        <v>1041440972.4360245</v>
      </c>
      <c r="S22" s="11">
        <v>1040921322.8145013</v>
      </c>
      <c r="T22" s="11">
        <v>1040401673.1929779</v>
      </c>
      <c r="U22" s="11">
        <v>1039850529.5467759</v>
      </c>
      <c r="V22" s="11">
        <v>1039299385.900574</v>
      </c>
      <c r="W22" s="11">
        <v>1038748242.254372</v>
      </c>
      <c r="X22" s="11">
        <v>1038197098.60817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5024698158.2139988</v>
      </c>
      <c r="E35" s="11">
        <v>4475467658.3406448</v>
      </c>
      <c r="F35" s="11">
        <v>4547724037.6470079</v>
      </c>
      <c r="G35" s="11">
        <v>3412387560.9739499</v>
      </c>
      <c r="H35" s="11">
        <v>2652749088.193409</v>
      </c>
      <c r="I35" s="11">
        <v>3977388751.812861</v>
      </c>
      <c r="J35" s="11">
        <v>3767768199.1230659</v>
      </c>
      <c r="K35" s="11">
        <v>3574068605.4368768</v>
      </c>
      <c r="L35" s="11">
        <v>3411851111.23105</v>
      </c>
      <c r="M35" s="11">
        <v>3246262092.8889918</v>
      </c>
      <c r="N35" s="11">
        <v>3067606781.3047109</v>
      </c>
      <c r="O35" s="11">
        <v>2893499277.4279771</v>
      </c>
      <c r="P35" s="11">
        <v>4774198017.9782963</v>
      </c>
      <c r="Q35" s="11">
        <v>5457798007.8653374</v>
      </c>
      <c r="R35" s="11">
        <v>5972944893.3413763</v>
      </c>
      <c r="S35" s="11">
        <v>6839958643.9711933</v>
      </c>
      <c r="T35" s="11">
        <v>7605137927.0699663</v>
      </c>
      <c r="U35" s="11">
        <v>8835481902.8999882</v>
      </c>
      <c r="V35" s="11">
        <v>9037329329.4801292</v>
      </c>
      <c r="W35" s="11">
        <v>9092168878.1767902</v>
      </c>
      <c r="X35" s="11">
        <v>9840185543.5954571</v>
      </c>
    </row>
    <row r="36" spans="1:24" ht="15.75">
      <c r="A36" s="25">
        <v>5</v>
      </c>
      <c r="B36" s="9" t="s">
        <v>9</v>
      </c>
      <c r="C36" s="10"/>
      <c r="D36" s="11">
        <v>13032160.999999998</v>
      </c>
      <c r="E36" s="11">
        <v>14069854.000000004</v>
      </c>
      <c r="F36" s="11">
        <v>15472075.999999998</v>
      </c>
      <c r="G36" s="11">
        <v>17053213.000000004</v>
      </c>
      <c r="H36" s="11">
        <v>18553818.999999996</v>
      </c>
      <c r="I36" s="11">
        <v>19789880.000000004</v>
      </c>
      <c r="J36" s="11">
        <v>20684982.000000004</v>
      </c>
      <c r="K36" s="11">
        <v>21299350.000000004</v>
      </c>
      <c r="L36" s="11">
        <v>21752257</v>
      </c>
      <c r="M36" s="11">
        <v>22227542.999999996</v>
      </c>
      <c r="N36" s="11">
        <v>22856302</v>
      </c>
      <c r="O36" s="11">
        <v>23677385.000000004</v>
      </c>
      <c r="P36" s="11">
        <v>24639840.999999996</v>
      </c>
      <c r="Q36" s="11">
        <v>25678639</v>
      </c>
      <c r="R36" s="11">
        <v>26693486</v>
      </c>
      <c r="S36" s="11">
        <v>27614717.999999996</v>
      </c>
      <c r="T36" s="11">
        <v>28420974.000000004</v>
      </c>
      <c r="U36" s="11">
        <v>29145840.999999993</v>
      </c>
      <c r="V36" s="11">
        <v>29839993.999999996</v>
      </c>
      <c r="W36" s="11">
        <v>30577755.999999996</v>
      </c>
      <c r="X36" s="11">
        <v>31411743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5632.485221652777</v>
      </c>
      <c r="E39" s="11">
        <f t="shared" si="8"/>
        <v>5457.4179031772092</v>
      </c>
      <c r="F39" s="11">
        <f t="shared" si="8"/>
        <v>5256.209499888233</v>
      </c>
      <c r="G39" s="11">
        <f t="shared" si="8"/>
        <v>5050.3861860686256</v>
      </c>
      <c r="H39" s="11">
        <f t="shared" si="8"/>
        <v>4882.0328777382992</v>
      </c>
      <c r="I39" s="11">
        <f t="shared" si="8"/>
        <v>4790.4407230348779</v>
      </c>
      <c r="J39" s="11">
        <f t="shared" si="8"/>
        <v>4737.4482300581285</v>
      </c>
      <c r="K39" s="11">
        <f t="shared" si="8"/>
        <v>4711.7755524428458</v>
      </c>
      <c r="L39" s="11">
        <f t="shared" si="8"/>
        <v>4563.9671340558398</v>
      </c>
      <c r="M39" s="11">
        <f t="shared" si="8"/>
        <v>4558.8264303003898</v>
      </c>
      <c r="N39" s="11">
        <f t="shared" si="8"/>
        <v>4547.031246041015</v>
      </c>
      <c r="O39" s="11">
        <f t="shared" si="8"/>
        <v>4524.6234783106438</v>
      </c>
      <c r="P39" s="11">
        <f t="shared" si="8"/>
        <v>4516.9333685667634</v>
      </c>
      <c r="Q39" s="11">
        <f t="shared" si="8"/>
        <v>4538.0932880410865</v>
      </c>
      <c r="R39" s="11">
        <f t="shared" si="8"/>
        <v>4578.3466547438329</v>
      </c>
      <c r="S39" s="11">
        <f t="shared" si="8"/>
        <v>4630.9438392985703</v>
      </c>
      <c r="T39" s="11">
        <f t="shared" si="8"/>
        <v>4541.6715587410317</v>
      </c>
      <c r="U39" s="11">
        <f t="shared" si="8"/>
        <v>4616.0663122488822</v>
      </c>
      <c r="V39" s="11">
        <f t="shared" si="8"/>
        <v>4688.9142112715708</v>
      </c>
      <c r="W39" s="11">
        <f t="shared" si="8"/>
        <v>4761.2858245010812</v>
      </c>
      <c r="X39" s="11">
        <f t="shared" si="8"/>
        <v>4823.7893740571762</v>
      </c>
    </row>
    <row r="40" spans="1:24" ht="15.75">
      <c r="B40" s="20" t="s">
        <v>5</v>
      </c>
      <c r="C40" s="7"/>
      <c r="D40" s="11">
        <f t="shared" ref="D40:X40" si="9">+D8/D36</f>
        <v>1952.9566753615748</v>
      </c>
      <c r="E40" s="11">
        <f t="shared" si="9"/>
        <v>1813.9126600508164</v>
      </c>
      <c r="F40" s="11">
        <f t="shared" si="9"/>
        <v>1655.5254369001104</v>
      </c>
      <c r="G40" s="11">
        <f t="shared" si="9"/>
        <v>1491.3036803116895</v>
      </c>
      <c r="H40" s="11">
        <f t="shared" si="9"/>
        <v>1351.3765152549211</v>
      </c>
      <c r="I40" s="11">
        <f t="shared" si="9"/>
        <v>1266.5652932348328</v>
      </c>
      <c r="J40" s="11">
        <f t="shared" si="9"/>
        <v>1209.1675655320298</v>
      </c>
      <c r="K40" s="11">
        <f t="shared" si="9"/>
        <v>1169.8773312289034</v>
      </c>
      <c r="L40" s="11">
        <f t="shared" si="9"/>
        <v>1139.7533749938814</v>
      </c>
      <c r="M40" s="11">
        <f t="shared" si="9"/>
        <v>1108.317689874089</v>
      </c>
      <c r="N40" s="11">
        <f t="shared" si="9"/>
        <v>1069.4575124015391</v>
      </c>
      <c r="O40" s="11">
        <f t="shared" si="9"/>
        <v>1024.4180745012027</v>
      </c>
      <c r="P40" s="11">
        <f t="shared" si="9"/>
        <v>985.79877834504089</v>
      </c>
      <c r="Q40" s="11">
        <f t="shared" si="9"/>
        <v>970.42380074704772</v>
      </c>
      <c r="R40" s="11">
        <f t="shared" si="9"/>
        <v>969.94318192880735</v>
      </c>
      <c r="S40" s="11">
        <f t="shared" si="9"/>
        <v>977.53369220827403</v>
      </c>
      <c r="T40" s="11">
        <f t="shared" si="9"/>
        <v>988.02593223730537</v>
      </c>
      <c r="U40" s="11">
        <f t="shared" si="9"/>
        <v>1003.3256055626229</v>
      </c>
      <c r="V40" s="11">
        <f t="shared" si="9"/>
        <v>1013.1228197871314</v>
      </c>
      <c r="W40" s="11">
        <f t="shared" si="9"/>
        <v>1019.597795481653</v>
      </c>
      <c r="X40" s="11">
        <f t="shared" si="9"/>
        <v>1016.3998497654798</v>
      </c>
    </row>
    <row r="41" spans="1:24" ht="15.75">
      <c r="B41" s="20" t="s">
        <v>38</v>
      </c>
      <c r="C41" s="7"/>
      <c r="D41" s="37">
        <f>+D9/D36</f>
        <v>3029.4114283018439</v>
      </c>
      <c r="E41" s="37">
        <f t="shared" ref="E41:X41" si="10">+E9/E36</f>
        <v>3042.2571621994985</v>
      </c>
      <c r="F41" s="37">
        <f t="shared" si="10"/>
        <v>3054.6855109362527</v>
      </c>
      <c r="G41" s="37">
        <f t="shared" si="10"/>
        <v>3064.3999613509072</v>
      </c>
      <c r="H41" s="37">
        <f t="shared" si="10"/>
        <v>3076.622793961415</v>
      </c>
      <c r="I41" s="37">
        <f t="shared" si="10"/>
        <v>3098.6179429523245</v>
      </c>
      <c r="J41" s="37">
        <f t="shared" si="10"/>
        <v>3121.8822369105897</v>
      </c>
      <c r="K41" s="37">
        <f t="shared" si="10"/>
        <v>3147.6697481663873</v>
      </c>
      <c r="L41" s="37">
        <f t="shared" si="10"/>
        <v>3038.6346087603606</v>
      </c>
      <c r="M41" s="37">
        <f t="shared" si="10"/>
        <v>3073.6092929934453</v>
      </c>
      <c r="N41" s="37">
        <f t="shared" si="10"/>
        <v>3111.4689831566952</v>
      </c>
      <c r="O41" s="37">
        <f t="shared" si="10"/>
        <v>3146.8915206843863</v>
      </c>
      <c r="P41" s="37">
        <f t="shared" si="10"/>
        <v>3191.709686166042</v>
      </c>
      <c r="Q41" s="37">
        <f t="shared" si="10"/>
        <v>3242.0257672156013</v>
      </c>
      <c r="R41" s="37">
        <f t="shared" si="10"/>
        <v>3295.1879137609876</v>
      </c>
      <c r="S41" s="37">
        <f t="shared" si="10"/>
        <v>3350.6890221541366</v>
      </c>
      <c r="T41" s="37">
        <f t="shared" si="10"/>
        <v>3259.5564142579219</v>
      </c>
      <c r="U41" s="37">
        <f t="shared" si="10"/>
        <v>3326.0350760323795</v>
      </c>
      <c r="V41" s="37">
        <f t="shared" si="10"/>
        <v>3395.835467292246</v>
      </c>
      <c r="W41" s="37">
        <f t="shared" si="10"/>
        <v>3468.5408934123839</v>
      </c>
      <c r="X41" s="37">
        <f t="shared" si="10"/>
        <v>3541.6762727684895</v>
      </c>
    </row>
    <row r="42" spans="1:24" ht="15.75">
      <c r="B42" s="20" t="s">
        <v>10</v>
      </c>
      <c r="C42" s="9"/>
      <c r="D42" s="11">
        <f t="shared" ref="D42:X42" si="11">+D10/D36</f>
        <v>650.11711798935778</v>
      </c>
      <c r="E42" s="11">
        <f t="shared" si="11"/>
        <v>601.24808092689341</v>
      </c>
      <c r="F42" s="11">
        <f t="shared" si="11"/>
        <v>545.9985520518693</v>
      </c>
      <c r="G42" s="11">
        <f t="shared" si="11"/>
        <v>494.68254440602919</v>
      </c>
      <c r="H42" s="11">
        <f t="shared" si="11"/>
        <v>454.03356852196248</v>
      </c>
      <c r="I42" s="11">
        <f t="shared" si="11"/>
        <v>425.25748684772009</v>
      </c>
      <c r="J42" s="11">
        <f t="shared" si="11"/>
        <v>406.39842761550949</v>
      </c>
      <c r="K42" s="11">
        <f t="shared" si="11"/>
        <v>394.22847304755504</v>
      </c>
      <c r="L42" s="11">
        <f t="shared" si="11"/>
        <v>385.57915030159762</v>
      </c>
      <c r="M42" s="11">
        <f t="shared" si="11"/>
        <v>376.8994474328548</v>
      </c>
      <c r="N42" s="11">
        <f t="shared" si="11"/>
        <v>366.10475048277993</v>
      </c>
      <c r="O42" s="11">
        <f t="shared" si="11"/>
        <v>353.31388312505527</v>
      </c>
      <c r="P42" s="11">
        <f t="shared" si="11"/>
        <v>339.42490405568077</v>
      </c>
      <c r="Q42" s="11">
        <f t="shared" si="11"/>
        <v>325.64372007843679</v>
      </c>
      <c r="R42" s="11">
        <f t="shared" si="11"/>
        <v>313.21555905403829</v>
      </c>
      <c r="S42" s="11">
        <f t="shared" si="11"/>
        <v>302.72112493616004</v>
      </c>
      <c r="T42" s="11">
        <f t="shared" si="11"/>
        <v>294.08921224580502</v>
      </c>
      <c r="U42" s="11">
        <f t="shared" si="11"/>
        <v>286.70563065388012</v>
      </c>
      <c r="V42" s="11">
        <f t="shared" si="11"/>
        <v>279.95592419219406</v>
      </c>
      <c r="W42" s="11">
        <f t="shared" si="11"/>
        <v>273.14713560704485</v>
      </c>
      <c r="X42" s="11">
        <f t="shared" si="11"/>
        <v>265.71325152320765</v>
      </c>
    </row>
    <row r="43" spans="1:24" ht="15.75">
      <c r="B43" s="26" t="s">
        <v>32</v>
      </c>
      <c r="C43" s="9"/>
      <c r="D43" s="11">
        <f t="shared" ref="D43:X43" si="12">+D11/D36</f>
        <v>420.67241728680347</v>
      </c>
      <c r="E43" s="11">
        <f t="shared" si="12"/>
        <v>389.64659266121765</v>
      </c>
      <c r="F43" s="11">
        <f t="shared" si="12"/>
        <v>354.33323041722429</v>
      </c>
      <c r="G43" s="11">
        <f t="shared" si="12"/>
        <v>321.48022019902078</v>
      </c>
      <c r="H43" s="11">
        <f t="shared" si="12"/>
        <v>295.47936574894936</v>
      </c>
      <c r="I43" s="11">
        <f t="shared" si="12"/>
        <v>277.02394710532877</v>
      </c>
      <c r="J43" s="11">
        <f t="shared" si="12"/>
        <v>265.03627947758446</v>
      </c>
      <c r="K43" s="11">
        <f t="shared" si="12"/>
        <v>257.39145421530725</v>
      </c>
      <c r="L43" s="11">
        <f t="shared" si="12"/>
        <v>252.0322682074235</v>
      </c>
      <c r="M43" s="11">
        <f t="shared" si="12"/>
        <v>246.6431251686615</v>
      </c>
      <c r="N43" s="11">
        <f t="shared" si="12"/>
        <v>239.8581656096776</v>
      </c>
      <c r="O43" s="11">
        <f t="shared" si="12"/>
        <v>231.54037788973758</v>
      </c>
      <c r="P43" s="11">
        <f t="shared" si="12"/>
        <v>222.49618698192111</v>
      </c>
      <c r="Q43" s="11">
        <f t="shared" si="12"/>
        <v>213.49537529386993</v>
      </c>
      <c r="R43" s="11">
        <f t="shared" si="12"/>
        <v>205.37859574956994</v>
      </c>
      <c r="S43" s="11">
        <f t="shared" si="12"/>
        <v>198.52712855299865</v>
      </c>
      <c r="T43" s="11">
        <f t="shared" si="12"/>
        <v>192.89524244808797</v>
      </c>
      <c r="U43" s="11">
        <f t="shared" si="12"/>
        <v>188.09787202025862</v>
      </c>
      <c r="V43" s="11">
        <f t="shared" si="12"/>
        <v>183.72224439256945</v>
      </c>
      <c r="W43" s="11">
        <f t="shared" si="12"/>
        <v>179.28950281180889</v>
      </c>
      <c r="X43" s="11">
        <f t="shared" si="12"/>
        <v>174.52933669872459</v>
      </c>
    </row>
    <row r="44" spans="1:24" ht="15.75">
      <c r="B44" s="26" t="s">
        <v>33</v>
      </c>
      <c r="C44" s="9"/>
      <c r="D44" s="11">
        <f t="shared" ref="D44:X44" si="13">+D12/D36</f>
        <v>229.44470070255437</v>
      </c>
      <c r="E44" s="11">
        <f t="shared" si="13"/>
        <v>211.60148826567578</v>
      </c>
      <c r="F44" s="11">
        <f t="shared" si="13"/>
        <v>191.66532163464507</v>
      </c>
      <c r="G44" s="11">
        <f t="shared" si="13"/>
        <v>173.20232420700845</v>
      </c>
      <c r="H44" s="11">
        <f t="shared" si="13"/>
        <v>158.55420277301309</v>
      </c>
      <c r="I44" s="11">
        <f t="shared" si="13"/>
        <v>148.23353974239132</v>
      </c>
      <c r="J44" s="11">
        <f t="shared" si="13"/>
        <v>141.36214813792503</v>
      </c>
      <c r="K44" s="11">
        <f t="shared" si="13"/>
        <v>136.83701883224779</v>
      </c>
      <c r="L44" s="11">
        <f t="shared" si="13"/>
        <v>133.54688209417409</v>
      </c>
      <c r="M44" s="11">
        <f t="shared" si="13"/>
        <v>130.25632226419327</v>
      </c>
      <c r="N44" s="11">
        <f t="shared" si="13"/>
        <v>126.24658487310234</v>
      </c>
      <c r="O44" s="11">
        <f t="shared" si="13"/>
        <v>121.7735052353177</v>
      </c>
      <c r="P44" s="11">
        <f t="shared" si="13"/>
        <v>116.92871707375967</v>
      </c>
      <c r="Q44" s="11">
        <f t="shared" si="13"/>
        <v>112.14834478456687</v>
      </c>
      <c r="R44" s="11">
        <f t="shared" si="13"/>
        <v>107.83696330446837</v>
      </c>
      <c r="S44" s="11">
        <f t="shared" si="13"/>
        <v>104.19399638316139</v>
      </c>
      <c r="T44" s="11">
        <f t="shared" si="13"/>
        <v>101.19396979771707</v>
      </c>
      <c r="U44" s="11">
        <f t="shared" si="13"/>
        <v>98.607758633621515</v>
      </c>
      <c r="V44" s="11">
        <f t="shared" si="13"/>
        <v>96.233679799624596</v>
      </c>
      <c r="W44" s="11">
        <f t="shared" si="13"/>
        <v>93.857632795235986</v>
      </c>
      <c r="X44" s="11">
        <f t="shared" si="13"/>
        <v>91.183914824483097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420.67241728680347</v>
      </c>
      <c r="E46" s="11">
        <f t="shared" si="15"/>
        <v>389.64659266121765</v>
      </c>
      <c r="F46" s="11">
        <f t="shared" si="15"/>
        <v>354.33323041722429</v>
      </c>
      <c r="G46" s="11">
        <f t="shared" si="15"/>
        <v>321.48022019902078</v>
      </c>
      <c r="H46" s="11">
        <f t="shared" si="15"/>
        <v>295.47936574894936</v>
      </c>
      <c r="I46" s="11">
        <f t="shared" si="15"/>
        <v>277.02394710532877</v>
      </c>
      <c r="J46" s="11">
        <f t="shared" si="15"/>
        <v>265.03627947758446</v>
      </c>
      <c r="K46" s="11">
        <f t="shared" si="15"/>
        <v>257.39145421530725</v>
      </c>
      <c r="L46" s="11">
        <f t="shared" si="15"/>
        <v>252.0322682074235</v>
      </c>
      <c r="M46" s="11">
        <f t="shared" si="15"/>
        <v>246.6431251686615</v>
      </c>
      <c r="N46" s="11">
        <f t="shared" si="15"/>
        <v>239.8581656096776</v>
      </c>
      <c r="O46" s="11">
        <f t="shared" si="15"/>
        <v>231.54037788973758</v>
      </c>
      <c r="P46" s="11">
        <f t="shared" si="15"/>
        <v>222.49618698192111</v>
      </c>
      <c r="Q46" s="11">
        <f t="shared" si="15"/>
        <v>213.49537529386993</v>
      </c>
      <c r="R46" s="11">
        <f t="shared" si="15"/>
        <v>205.37859574956994</v>
      </c>
      <c r="S46" s="11">
        <f t="shared" si="15"/>
        <v>198.52712855299865</v>
      </c>
      <c r="T46" s="11">
        <f t="shared" si="15"/>
        <v>192.89524244808797</v>
      </c>
      <c r="U46" s="11">
        <f t="shared" si="15"/>
        <v>188.09787202025862</v>
      </c>
      <c r="V46" s="11">
        <f t="shared" si="15"/>
        <v>183.72224439256945</v>
      </c>
      <c r="W46" s="11">
        <f t="shared" si="15"/>
        <v>179.28950281180889</v>
      </c>
      <c r="X46" s="11">
        <f t="shared" si="15"/>
        <v>174.52933669872459</v>
      </c>
    </row>
    <row r="47" spans="1:24" ht="15.75">
      <c r="B47" s="10" t="s">
        <v>12</v>
      </c>
      <c r="C47" s="9"/>
      <c r="D47" s="11">
        <f t="shared" ref="D47:X47" si="16">+D19/D36</f>
        <v>229.44470070255437</v>
      </c>
      <c r="E47" s="11">
        <f t="shared" si="16"/>
        <v>211.60148826567578</v>
      </c>
      <c r="F47" s="11">
        <f t="shared" si="16"/>
        <v>191.66532163464507</v>
      </c>
      <c r="G47" s="11">
        <f t="shared" si="16"/>
        <v>173.20232420700845</v>
      </c>
      <c r="H47" s="11">
        <f t="shared" si="16"/>
        <v>158.55420277301309</v>
      </c>
      <c r="I47" s="11">
        <f t="shared" si="16"/>
        <v>148.23353974239132</v>
      </c>
      <c r="J47" s="11">
        <f t="shared" si="16"/>
        <v>141.36214813792503</v>
      </c>
      <c r="K47" s="11">
        <f t="shared" si="16"/>
        <v>136.83701883224779</v>
      </c>
      <c r="L47" s="11">
        <f t="shared" si="16"/>
        <v>133.54688209417409</v>
      </c>
      <c r="M47" s="11">
        <f t="shared" si="16"/>
        <v>130.25632226419327</v>
      </c>
      <c r="N47" s="11">
        <f t="shared" si="16"/>
        <v>126.24658487310234</v>
      </c>
      <c r="O47" s="11">
        <f t="shared" si="16"/>
        <v>121.7735052353177</v>
      </c>
      <c r="P47" s="11">
        <f t="shared" si="16"/>
        <v>116.92871707375967</v>
      </c>
      <c r="Q47" s="11">
        <f t="shared" si="16"/>
        <v>112.14834478456687</v>
      </c>
      <c r="R47" s="11">
        <f t="shared" si="16"/>
        <v>107.83696330446837</v>
      </c>
      <c r="S47" s="11">
        <f t="shared" si="16"/>
        <v>104.19399638316139</v>
      </c>
      <c r="T47" s="11">
        <f t="shared" si="16"/>
        <v>101.19396979771707</v>
      </c>
      <c r="U47" s="11">
        <f t="shared" si="16"/>
        <v>98.607758633621515</v>
      </c>
      <c r="V47" s="11">
        <f t="shared" si="16"/>
        <v>96.233679799624596</v>
      </c>
      <c r="W47" s="11">
        <f t="shared" si="16"/>
        <v>93.857632795235986</v>
      </c>
      <c r="X47" s="11">
        <f t="shared" si="16"/>
        <v>91.183914824483097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385.56139371006844</v>
      </c>
      <c r="E50" s="11">
        <f t="shared" ref="E50:X50" si="18">+E35/E36</f>
        <v>318.08913286098374</v>
      </c>
      <c r="F50" s="11">
        <f t="shared" si="18"/>
        <v>293.93108188241894</v>
      </c>
      <c r="G50" s="11">
        <f t="shared" si="18"/>
        <v>200.10232446952659</v>
      </c>
      <c r="H50" s="11">
        <f t="shared" si="18"/>
        <v>142.97590637234359</v>
      </c>
      <c r="I50" s="11">
        <f t="shared" si="18"/>
        <v>200.98094338181232</v>
      </c>
      <c r="J50" s="11">
        <f t="shared" si="18"/>
        <v>182.1499384975566</v>
      </c>
      <c r="K50" s="11">
        <f t="shared" si="18"/>
        <v>167.80176885383244</v>
      </c>
      <c r="L50" s="11">
        <f t="shared" si="18"/>
        <v>156.85044136941974</v>
      </c>
      <c r="M50" s="11">
        <f t="shared" si="18"/>
        <v>146.04682545835104</v>
      </c>
      <c r="N50" s="11">
        <f t="shared" si="18"/>
        <v>134.21273403303434</v>
      </c>
      <c r="O50" s="11">
        <f t="shared" si="18"/>
        <v>122.20518766865415</v>
      </c>
      <c r="P50" s="11">
        <f t="shared" si="18"/>
        <v>193.7592867575037</v>
      </c>
      <c r="Q50" s="11">
        <f t="shared" si="18"/>
        <v>212.54233948556765</v>
      </c>
      <c r="R50" s="11">
        <f t="shared" si="18"/>
        <v>223.76039207997698</v>
      </c>
      <c r="S50" s="11">
        <f t="shared" si="18"/>
        <v>247.69250382970392</v>
      </c>
      <c r="T50" s="11">
        <f t="shared" si="18"/>
        <v>267.58892665219582</v>
      </c>
      <c r="U50" s="11">
        <f t="shared" si="18"/>
        <v>303.14726217370054</v>
      </c>
      <c r="V50" s="11">
        <f t="shared" si="18"/>
        <v>302.85962287660413</v>
      </c>
      <c r="W50" s="11">
        <f t="shared" si="18"/>
        <v>297.34585095704182</v>
      </c>
      <c r="X50" s="11">
        <f t="shared" si="18"/>
        <v>313.26455025419813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-3.1081718208964326</v>
      </c>
      <c r="F53" s="32">
        <f>IFERROR(((F39/$D39)-1)*100,0)</f>
        <v>-6.680456440756199</v>
      </c>
      <c r="G53" s="32">
        <f>IFERROR(((G39/$D39)-1)*100,0)</f>
        <v>-10.334674884656724</v>
      </c>
      <c r="H53" s="32">
        <f t="shared" ref="H53:X53" si="19">IFERROR(((H39/$D39)-1)*100,0)</f>
        <v>-13.323645147430451</v>
      </c>
      <c r="I53" s="32">
        <f t="shared" si="19"/>
        <v>-14.949786204158254</v>
      </c>
      <c r="J53" s="32">
        <f t="shared" si="19"/>
        <v>-15.890622990964754</v>
      </c>
      <c r="K53" s="32">
        <f t="shared" si="19"/>
        <v>-16.346419617231788</v>
      </c>
      <c r="L53" s="32">
        <f t="shared" si="19"/>
        <v>-18.970632776616412</v>
      </c>
      <c r="M53" s="32">
        <f t="shared" si="19"/>
        <v>-19.061901613606658</v>
      </c>
      <c r="N53" s="32">
        <f t="shared" si="19"/>
        <v>-19.271315110406096</v>
      </c>
      <c r="O53" s="32">
        <f t="shared" si="19"/>
        <v>-19.669146029593065</v>
      </c>
      <c r="P53" s="32">
        <f t="shared" si="19"/>
        <v>-19.805677408571519</v>
      </c>
      <c r="Q53" s="32">
        <f t="shared" si="19"/>
        <v>-19.430000977269422</v>
      </c>
      <c r="R53" s="32">
        <f t="shared" si="19"/>
        <v>-18.71533657747656</v>
      </c>
      <c r="S53" s="32">
        <f t="shared" si="19"/>
        <v>-17.781518156568154</v>
      </c>
      <c r="T53" s="32">
        <f t="shared" si="19"/>
        <v>-19.366471814579576</v>
      </c>
      <c r="U53" s="32">
        <f t="shared" si="19"/>
        <v>-18.045656036459878</v>
      </c>
      <c r="V53" s="32">
        <f t="shared" si="19"/>
        <v>-16.752303348331342</v>
      </c>
      <c r="W53" s="32">
        <f t="shared" si="19"/>
        <v>-15.467406710674936</v>
      </c>
      <c r="X53" s="32">
        <f t="shared" si="19"/>
        <v>-14.357709177589284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-7.1196671725969214</v>
      </c>
      <c r="F54" s="32">
        <f t="shared" ref="F54:I54" si="21">IFERROR(((F40/$D40)-1)*100,0)</f>
        <v>-15.229791946428984</v>
      </c>
      <c r="G54" s="32">
        <f t="shared" si="21"/>
        <v>-23.638670579541344</v>
      </c>
      <c r="H54" s="32">
        <f t="shared" si="21"/>
        <v>-30.803558916394081</v>
      </c>
      <c r="I54" s="32">
        <f t="shared" si="21"/>
        <v>-35.146267748088263</v>
      </c>
      <c r="J54" s="32">
        <f t="shared" ref="J54:X54" si="22">IFERROR(((J40/$D40)-1)*100,0)</f>
        <v>-38.085284697462029</v>
      </c>
      <c r="K54" s="32">
        <f t="shared" si="22"/>
        <v>-40.097118078038797</v>
      </c>
      <c r="L54" s="32">
        <f t="shared" si="22"/>
        <v>-41.639597571571073</v>
      </c>
      <c r="M54" s="32">
        <f t="shared" si="22"/>
        <v>-43.249243372544733</v>
      </c>
      <c r="N54" s="32">
        <f t="shared" si="22"/>
        <v>-45.239055945594011</v>
      </c>
      <c r="O54" s="32">
        <f t="shared" si="22"/>
        <v>-47.545273921064343</v>
      </c>
      <c r="P54" s="32">
        <f t="shared" si="22"/>
        <v>-49.52275230772706</v>
      </c>
      <c r="Q54" s="32">
        <f t="shared" si="22"/>
        <v>-50.310019009132326</v>
      </c>
      <c r="R54" s="32">
        <f t="shared" si="22"/>
        <v>-50.334628813553685</v>
      </c>
      <c r="S54" s="32">
        <f t="shared" si="22"/>
        <v>-49.945961191008436</v>
      </c>
      <c r="T54" s="32">
        <f t="shared" si="22"/>
        <v>-49.408712200214069</v>
      </c>
      <c r="U54" s="32">
        <f t="shared" si="22"/>
        <v>-48.625301409880741</v>
      </c>
      <c r="V54" s="32">
        <f t="shared" si="22"/>
        <v>-48.123640807364069</v>
      </c>
      <c r="W54" s="32">
        <f t="shared" si="22"/>
        <v>-47.792093478321405</v>
      </c>
      <c r="X54" s="39">
        <f t="shared" si="22"/>
        <v>-47.955842411235196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0.42403398157295769</v>
      </c>
      <c r="F55" s="32">
        <f t="shared" ref="F55:I55" si="23">IFERROR(((F41/$D41)-1)*100,0)</f>
        <v>0.8342901990231244</v>
      </c>
      <c r="G55" s="32">
        <f t="shared" si="23"/>
        <v>1.1549614133685493</v>
      </c>
      <c r="H55" s="32">
        <f t="shared" si="23"/>
        <v>1.5584336025970424</v>
      </c>
      <c r="I55" s="32">
        <f t="shared" si="23"/>
        <v>2.2844871450582227</v>
      </c>
      <c r="J55" s="32">
        <f t="shared" ref="J55:X55" si="24">IFERROR(((J41/$D41)-1)*100,0)</f>
        <v>3.0524347978901245</v>
      </c>
      <c r="K55" s="32">
        <f t="shared" si="24"/>
        <v>3.9036731280450043</v>
      </c>
      <c r="L55" s="32">
        <f t="shared" si="24"/>
        <v>0.30445453438086023</v>
      </c>
      <c r="M55" s="32">
        <f t="shared" si="24"/>
        <v>1.4589588023168121</v>
      </c>
      <c r="N55" s="32">
        <f t="shared" si="24"/>
        <v>2.7086962862898245</v>
      </c>
      <c r="O55" s="32">
        <f t="shared" si="24"/>
        <v>3.8779840626796735</v>
      </c>
      <c r="P55" s="32">
        <f t="shared" si="24"/>
        <v>5.3574188156798375</v>
      </c>
      <c r="Q55" s="32">
        <f t="shared" si="24"/>
        <v>7.0183381803949896</v>
      </c>
      <c r="R55" s="32">
        <f t="shared" si="24"/>
        <v>8.7732053486087924</v>
      </c>
      <c r="S55" s="32">
        <f t="shared" si="24"/>
        <v>10.605280974739939</v>
      </c>
      <c r="T55" s="32">
        <f t="shared" si="24"/>
        <v>7.5970197975085529</v>
      </c>
      <c r="U55" s="32">
        <f t="shared" si="24"/>
        <v>9.7914613036503173</v>
      </c>
      <c r="V55" s="32">
        <f t="shared" si="24"/>
        <v>12.095552144787526</v>
      </c>
      <c r="W55" s="32">
        <f t="shared" si="24"/>
        <v>14.495537351184318</v>
      </c>
      <c r="X55" s="32">
        <f t="shared" si="24"/>
        <v>16.909715190247333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-7.5169589771153067</v>
      </c>
      <c r="F56" s="32">
        <f t="shared" ref="F56:I56" si="25">IFERROR(((F42/$D42)-1)*100,0)</f>
        <v>-16.015355242375406</v>
      </c>
      <c r="G56" s="32">
        <f t="shared" si="25"/>
        <v>-23.90870341393979</v>
      </c>
      <c r="H56" s="32">
        <f t="shared" si="25"/>
        <v>-30.161265415350147</v>
      </c>
      <c r="I56" s="32">
        <f t="shared" si="25"/>
        <v>-34.587557367673952</v>
      </c>
      <c r="J56" s="32">
        <f t="shared" ref="J56:X56" si="26">IFERROR(((J42/$D42)-1)*100,0)</f>
        <v>-37.488428412346138</v>
      </c>
      <c r="K56" s="32">
        <f t="shared" si="26"/>
        <v>-39.360391821891938</v>
      </c>
      <c r="L56" s="32">
        <f t="shared" si="26"/>
        <v>-40.690817141672397</v>
      </c>
      <c r="M56" s="32">
        <f t="shared" si="26"/>
        <v>-42.02591548450436</v>
      </c>
      <c r="N56" s="32">
        <f t="shared" si="26"/>
        <v>-43.686338914587239</v>
      </c>
      <c r="O56" s="32">
        <f t="shared" si="26"/>
        <v>-45.653810159965836</v>
      </c>
      <c r="P56" s="32">
        <f t="shared" si="26"/>
        <v>-47.790191234245114</v>
      </c>
      <c r="Q56" s="32">
        <f t="shared" si="26"/>
        <v>-49.909991435763501</v>
      </c>
      <c r="R56" s="32">
        <f t="shared" si="26"/>
        <v>-51.821671759277457</v>
      </c>
      <c r="S56" s="32">
        <f t="shared" si="26"/>
        <v>-53.435909229340503</v>
      </c>
      <c r="T56" s="32">
        <f t="shared" si="26"/>
        <v>-54.763656561552168</v>
      </c>
      <c r="U56" s="32">
        <f t="shared" si="26"/>
        <v>-55.899387553340297</v>
      </c>
      <c r="V56" s="32">
        <f t="shared" si="26"/>
        <v>-56.937616862324056</v>
      </c>
      <c r="W56" s="32">
        <f t="shared" si="26"/>
        <v>-57.984934091288423</v>
      </c>
      <c r="X56" s="32">
        <f t="shared" si="26"/>
        <v>-59.128402533840486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-7.3752933043939599</v>
      </c>
      <c r="F57" s="32">
        <f t="shared" ref="F57:I57" si="27">IFERROR(((F43/$D43)-1)*100,0)</f>
        <v>-15.769797149393527</v>
      </c>
      <c r="G57" s="32">
        <f t="shared" si="27"/>
        <v>-23.579439252884516</v>
      </c>
      <c r="H57" s="32">
        <f t="shared" si="27"/>
        <v>-29.760223488220937</v>
      </c>
      <c r="I57" s="32">
        <f t="shared" si="27"/>
        <v>-34.147347027874872</v>
      </c>
      <c r="J57" s="32">
        <f t="shared" ref="J57:X57" si="28">IFERROR(((J43/$D43)-1)*100,0)</f>
        <v>-36.996991343768173</v>
      </c>
      <c r="K57" s="32">
        <f t="shared" si="28"/>
        <v>-38.814278369997226</v>
      </c>
      <c r="L57" s="32">
        <f t="shared" si="28"/>
        <v>-40.088235441499251</v>
      </c>
      <c r="M57" s="32">
        <f t="shared" si="28"/>
        <v>-41.369313738365051</v>
      </c>
      <c r="N57" s="32">
        <f t="shared" si="28"/>
        <v>-42.982198082611966</v>
      </c>
      <c r="O57" s="32">
        <f t="shared" si="28"/>
        <v>-44.959458149622535</v>
      </c>
      <c r="P57" s="32">
        <f t="shared" si="28"/>
        <v>-47.10939490234535</v>
      </c>
      <c r="Q57" s="32">
        <f t="shared" si="28"/>
        <v>-49.249019778657285</v>
      </c>
      <c r="R57" s="32">
        <f t="shared" si="28"/>
        <v>-51.178497255847375</v>
      </c>
      <c r="S57" s="32">
        <f t="shared" si="28"/>
        <v>-52.807191440448541</v>
      </c>
      <c r="T57" s="32">
        <f t="shared" si="28"/>
        <v>-54.145973322378047</v>
      </c>
      <c r="U57" s="32">
        <f t="shared" si="28"/>
        <v>-55.286378595148442</v>
      </c>
      <c r="V57" s="32">
        <f t="shared" si="28"/>
        <v>-56.326529422224411</v>
      </c>
      <c r="W57" s="32">
        <f t="shared" si="28"/>
        <v>-57.380257073148201</v>
      </c>
      <c r="X57" s="32">
        <f t="shared" si="28"/>
        <v>-58.51181833494563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-7.7766940714878547</v>
      </c>
      <c r="F58" s="32">
        <f t="shared" ref="F58:I58" si="29">IFERROR(((F44/$D44)-1)*100,0)</f>
        <v>-16.465570550215247</v>
      </c>
      <c r="G58" s="32">
        <f t="shared" si="29"/>
        <v>-24.512388529058672</v>
      </c>
      <c r="H58" s="32">
        <f t="shared" si="29"/>
        <v>-30.896550546809852</v>
      </c>
      <c r="I58" s="32">
        <f t="shared" si="29"/>
        <v>-35.394655318469482</v>
      </c>
      <c r="J58" s="32">
        <f t="shared" ref="J58:X58" si="30">IFERROR(((J44/$D44)-1)*100,0)</f>
        <v>-38.389447346102386</v>
      </c>
      <c r="K58" s="32">
        <f t="shared" si="30"/>
        <v>-40.361656463079775</v>
      </c>
      <c r="L58" s="32">
        <f t="shared" si="30"/>
        <v>-41.795612761917525</v>
      </c>
      <c r="M58" s="32">
        <f t="shared" si="30"/>
        <v>-43.229753458959209</v>
      </c>
      <c r="N58" s="32">
        <f t="shared" si="30"/>
        <v>-44.977336810770431</v>
      </c>
      <c r="O58" s="32">
        <f t="shared" si="30"/>
        <v>-46.926860867803853</v>
      </c>
      <c r="P58" s="32">
        <f t="shared" si="30"/>
        <v>-49.038388458863224</v>
      </c>
      <c r="Q58" s="32">
        <f t="shared" si="30"/>
        <v>-51.121841366930141</v>
      </c>
      <c r="R58" s="32">
        <f t="shared" si="30"/>
        <v>-53.000891729347387</v>
      </c>
      <c r="S58" s="32">
        <f t="shared" si="30"/>
        <v>-54.588623723223165</v>
      </c>
      <c r="T58" s="32">
        <f t="shared" si="30"/>
        <v>-55.896139903051377</v>
      </c>
      <c r="U58" s="32">
        <f t="shared" si="30"/>
        <v>-57.023300894861883</v>
      </c>
      <c r="V58" s="32">
        <f t="shared" si="30"/>
        <v>-58.058007221365628</v>
      </c>
      <c r="W58" s="32">
        <f t="shared" si="30"/>
        <v>-59.093571345145001</v>
      </c>
      <c r="X58" s="32">
        <f t="shared" si="30"/>
        <v>-60.258870854162218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-7.3752933043939599</v>
      </c>
      <c r="F60" s="32">
        <f t="shared" ref="F60:I60" si="33">IFERROR(((F46/$D46)-1)*100,0)</f>
        <v>-15.769797149393527</v>
      </c>
      <c r="G60" s="32">
        <f t="shared" si="33"/>
        <v>-23.579439252884516</v>
      </c>
      <c r="H60" s="32">
        <f t="shared" si="33"/>
        <v>-29.760223488220937</v>
      </c>
      <c r="I60" s="32">
        <f t="shared" si="33"/>
        <v>-34.147347027874872</v>
      </c>
      <c r="J60" s="32">
        <f t="shared" ref="J60:X60" si="34">IFERROR(((J46/$D46)-1)*100,0)</f>
        <v>-36.996991343768173</v>
      </c>
      <c r="K60" s="32">
        <f t="shared" si="34"/>
        <v>-38.814278369997226</v>
      </c>
      <c r="L60" s="32">
        <f t="shared" si="34"/>
        <v>-40.088235441499251</v>
      </c>
      <c r="M60" s="32">
        <f t="shared" si="34"/>
        <v>-41.369313738365051</v>
      </c>
      <c r="N60" s="32">
        <f t="shared" si="34"/>
        <v>-42.982198082611966</v>
      </c>
      <c r="O60" s="32">
        <f t="shared" si="34"/>
        <v>-44.959458149622535</v>
      </c>
      <c r="P60" s="32">
        <f t="shared" si="34"/>
        <v>-47.10939490234535</v>
      </c>
      <c r="Q60" s="32">
        <f t="shared" si="34"/>
        <v>-49.249019778657285</v>
      </c>
      <c r="R60" s="32">
        <f t="shared" si="34"/>
        <v>-51.178497255847375</v>
      </c>
      <c r="S60" s="32">
        <f t="shared" si="34"/>
        <v>-52.807191440448541</v>
      </c>
      <c r="T60" s="32">
        <f t="shared" si="34"/>
        <v>-54.145973322378047</v>
      </c>
      <c r="U60" s="32">
        <f t="shared" si="34"/>
        <v>-55.286378595148442</v>
      </c>
      <c r="V60" s="32">
        <f t="shared" si="34"/>
        <v>-56.326529422224411</v>
      </c>
      <c r="W60" s="32">
        <f t="shared" si="34"/>
        <v>-57.380257073148201</v>
      </c>
      <c r="X60" s="32">
        <f t="shared" si="34"/>
        <v>-58.51181833494563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-7.7766940714878547</v>
      </c>
      <c r="F61" s="32">
        <f t="shared" ref="F61:I61" si="36">IFERROR(((F47/$D47)-1)*100,0)</f>
        <v>-16.465570550215247</v>
      </c>
      <c r="G61" s="32">
        <f t="shared" si="36"/>
        <v>-24.512388529058672</v>
      </c>
      <c r="H61" s="32">
        <f t="shared" si="36"/>
        <v>-30.896550546809852</v>
      </c>
      <c r="I61" s="32">
        <f t="shared" si="36"/>
        <v>-35.394655318469482</v>
      </c>
      <c r="J61" s="32">
        <f t="shared" ref="J61:X61" si="37">IFERROR(((J47/$D47)-1)*100,0)</f>
        <v>-38.389447346102386</v>
      </c>
      <c r="K61" s="32">
        <f t="shared" si="37"/>
        <v>-40.361656463079775</v>
      </c>
      <c r="L61" s="32">
        <f t="shared" si="37"/>
        <v>-41.795612761917525</v>
      </c>
      <c r="M61" s="32">
        <f t="shared" si="37"/>
        <v>-43.229753458959209</v>
      </c>
      <c r="N61" s="32">
        <f t="shared" si="37"/>
        <v>-44.977336810770431</v>
      </c>
      <c r="O61" s="32">
        <f t="shared" si="37"/>
        <v>-46.926860867803853</v>
      </c>
      <c r="P61" s="32">
        <f t="shared" si="37"/>
        <v>-49.038388458863224</v>
      </c>
      <c r="Q61" s="32">
        <f t="shared" si="37"/>
        <v>-51.121841366930141</v>
      </c>
      <c r="R61" s="32">
        <f t="shared" si="37"/>
        <v>-53.000891729347387</v>
      </c>
      <c r="S61" s="32">
        <f t="shared" si="37"/>
        <v>-54.588623723223165</v>
      </c>
      <c r="T61" s="32">
        <f t="shared" si="37"/>
        <v>-55.896139903051377</v>
      </c>
      <c r="U61" s="32">
        <f t="shared" si="37"/>
        <v>-57.023300894861883</v>
      </c>
      <c r="V61" s="32">
        <f t="shared" si="37"/>
        <v>-58.058007221365628</v>
      </c>
      <c r="W61" s="32">
        <f t="shared" si="37"/>
        <v>-59.093571345145001</v>
      </c>
      <c r="X61" s="32">
        <f t="shared" si="37"/>
        <v>-60.258870854162218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-17.499745034074131</v>
      </c>
      <c r="F64" s="32">
        <f t="shared" ref="F64:I64" si="41">IFERROR(((F50/$D50)-1)*100,0)</f>
        <v>-23.765427068808908</v>
      </c>
      <c r="G64" s="32">
        <f t="shared" si="41"/>
        <v>-48.101047528633522</v>
      </c>
      <c r="H64" s="32">
        <f t="shared" si="41"/>
        <v>-62.91747340246998</v>
      </c>
      <c r="I64" s="32">
        <f t="shared" si="41"/>
        <v>-47.873167111501715</v>
      </c>
      <c r="J64" s="32">
        <f t="shared" ref="J64:X64" si="42">IFERROR(((J50/$D50)-1)*100,0)</f>
        <v>-52.757215460599681</v>
      </c>
      <c r="K64" s="32">
        <f t="shared" si="42"/>
        <v>-56.478586396019011</v>
      </c>
      <c r="L64" s="32">
        <f t="shared" si="42"/>
        <v>-59.318945327973637</v>
      </c>
      <c r="M64" s="32">
        <f t="shared" si="42"/>
        <v>-62.120993480956699</v>
      </c>
      <c r="N64" s="32">
        <f t="shared" si="42"/>
        <v>-65.190307893233054</v>
      </c>
      <c r="O64" s="32">
        <f t="shared" si="42"/>
        <v>-68.304609937023656</v>
      </c>
      <c r="P64" s="32">
        <f t="shared" si="42"/>
        <v>-49.746190900221364</v>
      </c>
      <c r="Q64" s="32">
        <f t="shared" si="42"/>
        <v>-44.87457952146692</v>
      </c>
      <c r="R64" s="32">
        <f t="shared" si="42"/>
        <v>-41.965042213682146</v>
      </c>
      <c r="S64" s="32">
        <f t="shared" si="42"/>
        <v>-35.757960244338705</v>
      </c>
      <c r="T64" s="32">
        <f t="shared" si="42"/>
        <v>-30.597582896638421</v>
      </c>
      <c r="U64" s="32">
        <f t="shared" si="42"/>
        <v>-21.375099499287799</v>
      </c>
      <c r="V64" s="32">
        <f t="shared" si="42"/>
        <v>-21.449702221912226</v>
      </c>
      <c r="W64" s="32">
        <f t="shared" si="42"/>
        <v>-22.87976550353542</v>
      </c>
      <c r="X64" s="32">
        <f t="shared" si="42"/>
        <v>-18.751058751031369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24.854184904405365</v>
      </c>
      <c r="D67" s="30">
        <f>(D8/D7)*100</f>
        <v>34.673090092698125</v>
      </c>
      <c r="E67" s="30">
        <f t="shared" ref="E67:X67" si="43">(E8/E7)*100</f>
        <v>33.237562016183325</v>
      </c>
      <c r="F67" s="30">
        <f t="shared" si="43"/>
        <v>31.496564909281361</v>
      </c>
      <c r="G67" s="30">
        <f t="shared" si="43"/>
        <v>29.528507828280869</v>
      </c>
      <c r="H67" s="30">
        <f t="shared" si="43"/>
        <v>27.680610702502555</v>
      </c>
      <c r="I67" s="30">
        <f t="shared" si="43"/>
        <v>26.439431494153393</v>
      </c>
      <c r="J67" s="30">
        <f t="shared" si="43"/>
        <v>25.523604835618297</v>
      </c>
      <c r="K67" s="30">
        <f t="shared" si="43"/>
        <v>24.828800060783333</v>
      </c>
      <c r="L67" s="30">
        <f t="shared" si="43"/>
        <v>24.972865525020158</v>
      </c>
      <c r="M67" s="30">
        <f t="shared" si="43"/>
        <v>24.311469340170948</v>
      </c>
      <c r="N67" s="30">
        <f t="shared" si="43"/>
        <v>23.519906825639008</v>
      </c>
      <c r="O67" s="30">
        <f t="shared" si="43"/>
        <v>22.640957405889804</v>
      </c>
      <c r="P67" s="30">
        <f t="shared" si="43"/>
        <v>21.824514508121638</v>
      </c>
      <c r="Q67" s="30">
        <f t="shared" si="43"/>
        <v>21.383954430913448</v>
      </c>
      <c r="R67" s="30">
        <f t="shared" si="43"/>
        <v>21.185446517550286</v>
      </c>
      <c r="S67" s="30">
        <f t="shared" si="43"/>
        <v>21.1087356299345</v>
      </c>
      <c r="T67" s="30">
        <f t="shared" si="43"/>
        <v>21.754675992272542</v>
      </c>
      <c r="U67" s="30">
        <f t="shared" si="43"/>
        <v>21.735511097409187</v>
      </c>
      <c r="V67" s="30">
        <f t="shared" si="43"/>
        <v>21.606768094662709</v>
      </c>
      <c r="W67" s="30">
        <f t="shared" si="43"/>
        <v>21.414337073294547</v>
      </c>
      <c r="X67" s="30">
        <f t="shared" si="43"/>
        <v>21.070568612132615</v>
      </c>
    </row>
    <row r="68" spans="1:24" ht="15.75">
      <c r="B68" s="20" t="s">
        <v>38</v>
      </c>
      <c r="C68" s="31">
        <f t="shared" ref="C68:C69" si="44">AVERAGE(D68:X68)</f>
        <v>67.126231985542091</v>
      </c>
      <c r="D68" s="30">
        <f>(D9/D7)*100</f>
        <v>53.78463163393625</v>
      </c>
      <c r="E68" s="30">
        <f t="shared" ref="E68:X68" si="45">(E9/E7)*100</f>
        <v>55.745358266009873</v>
      </c>
      <c r="F68" s="30">
        <f t="shared" si="45"/>
        <v>58.115748830049618</v>
      </c>
      <c r="G68" s="30">
        <f t="shared" si="45"/>
        <v>60.676547266899796</v>
      </c>
      <c r="H68" s="30">
        <f t="shared" si="45"/>
        <v>63.019296899670266</v>
      </c>
      <c r="I68" s="30">
        <f t="shared" si="45"/>
        <v>64.683358423632967</v>
      </c>
      <c r="J68" s="30">
        <f t="shared" si="45"/>
        <v>65.897970496076198</v>
      </c>
      <c r="K68" s="30">
        <f t="shared" si="45"/>
        <v>66.80432276818577</v>
      </c>
      <c r="L68" s="30">
        <f t="shared" si="45"/>
        <v>66.578801282033567</v>
      </c>
      <c r="M68" s="30">
        <f t="shared" si="45"/>
        <v>67.421064170475987</v>
      </c>
      <c r="N68" s="30">
        <f t="shared" si="45"/>
        <v>68.428581524830562</v>
      </c>
      <c r="O68" s="30">
        <f t="shared" si="45"/>
        <v>69.550351223022417</v>
      </c>
      <c r="P68" s="30">
        <f t="shared" si="45"/>
        <v>70.660986685725263</v>
      </c>
      <c r="Q68" s="30">
        <f t="shared" si="45"/>
        <v>71.440262714719438</v>
      </c>
      <c r="R68" s="30">
        <f t="shared" si="45"/>
        <v>71.973316182746743</v>
      </c>
      <c r="S68" s="30">
        <f t="shared" si="45"/>
        <v>72.354343702463282</v>
      </c>
      <c r="T68" s="30">
        <f t="shared" si="45"/>
        <v>71.769972180936008</v>
      </c>
      <c r="U68" s="30">
        <f t="shared" si="45"/>
        <v>72.053450948194509</v>
      </c>
      <c r="V68" s="30">
        <f t="shared" si="45"/>
        <v>72.42264017390373</v>
      </c>
      <c r="W68" s="30">
        <f t="shared" si="45"/>
        <v>72.848827423122415</v>
      </c>
      <c r="X68" s="30">
        <f t="shared" si="45"/>
        <v>73.421038899749234</v>
      </c>
    </row>
    <row r="69" spans="1:24" ht="15.75">
      <c r="B69" s="20" t="s">
        <v>10</v>
      </c>
      <c r="C69" s="31">
        <f t="shared" si="44"/>
        <v>8.0195831100525456</v>
      </c>
      <c r="D69" s="30">
        <f t="shared" ref="D69:X69" si="46">(D10/D7)*100</f>
        <v>11.54227827336562</v>
      </c>
      <c r="E69" s="30">
        <f t="shared" si="46"/>
        <v>11.017079717806801</v>
      </c>
      <c r="F69" s="30">
        <f t="shared" si="46"/>
        <v>10.387686260669012</v>
      </c>
      <c r="G69" s="30">
        <f t="shared" si="46"/>
        <v>9.7949449048193529</v>
      </c>
      <c r="H69" s="30">
        <f t="shared" si="46"/>
        <v>9.3000923978271679</v>
      </c>
      <c r="I69" s="30">
        <f t="shared" si="46"/>
        <v>8.8772100822136402</v>
      </c>
      <c r="J69" s="30">
        <f t="shared" si="46"/>
        <v>8.5784246683055141</v>
      </c>
      <c r="K69" s="30">
        <f t="shared" si="46"/>
        <v>8.3668771710308896</v>
      </c>
      <c r="L69" s="30">
        <f t="shared" si="46"/>
        <v>8.448333192946258</v>
      </c>
      <c r="M69" s="30">
        <f t="shared" si="46"/>
        <v>8.2674664893530547</v>
      </c>
      <c r="N69" s="30">
        <f t="shared" si="46"/>
        <v>8.0515116495304078</v>
      </c>
      <c r="O69" s="30">
        <f t="shared" si="46"/>
        <v>7.808691371087785</v>
      </c>
      <c r="P69" s="30">
        <f t="shared" si="46"/>
        <v>7.5144988061531066</v>
      </c>
      <c r="Q69" s="30">
        <f t="shared" si="46"/>
        <v>7.1757828543671076</v>
      </c>
      <c r="R69" s="30">
        <f t="shared" si="46"/>
        <v>6.8412372997029705</v>
      </c>
      <c r="S69" s="30">
        <f t="shared" si="46"/>
        <v>6.5369206676022209</v>
      </c>
      <c r="T69" s="30">
        <f t="shared" si="46"/>
        <v>6.4753518267914476</v>
      </c>
      <c r="U69" s="30">
        <f t="shared" si="46"/>
        <v>6.2110379543963097</v>
      </c>
      <c r="V69" s="30">
        <f t="shared" si="46"/>
        <v>5.9705917314335704</v>
      </c>
      <c r="W69" s="30">
        <f t="shared" si="46"/>
        <v>5.7368355035830474</v>
      </c>
      <c r="X69" s="30">
        <f t="shared" si="46"/>
        <v>5.5083924881181634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65.351779108284248</v>
      </c>
      <c r="D73" s="30">
        <f>(D16/D$10)*100</f>
        <v>64.707174391567051</v>
      </c>
      <c r="E73" s="30">
        <f t="shared" ref="E73:X73" si="48">(E16/E$10)*100</f>
        <v>64.806292946587433</v>
      </c>
      <c r="F73" s="30">
        <f t="shared" si="48"/>
        <v>64.896368147064791</v>
      </c>
      <c r="G73" s="30">
        <f>(G16/G$10)*100</f>
        <v>64.987176894431485</v>
      </c>
      <c r="H73" s="30">
        <f t="shared" si="48"/>
        <v>65.078748849085699</v>
      </c>
      <c r="I73" s="30">
        <f t="shared" si="48"/>
        <v>65.142638442137041</v>
      </c>
      <c r="J73" s="30">
        <f t="shared" si="48"/>
        <v>65.215872274076148</v>
      </c>
      <c r="K73" s="30">
        <f t="shared" si="48"/>
        <v>65.289919884670169</v>
      </c>
      <c r="L73" s="30">
        <f t="shared" si="48"/>
        <v>65.364599722335981</v>
      </c>
      <c r="M73" s="30">
        <f t="shared" si="48"/>
        <v>65.440033634594641</v>
      </c>
      <c r="N73" s="30">
        <f t="shared" si="48"/>
        <v>65.516266940917376</v>
      </c>
      <c r="O73" s="30">
        <f t="shared" si="48"/>
        <v>65.533903123694685</v>
      </c>
      <c r="P73" s="30">
        <f t="shared" si="48"/>
        <v>65.550931685738007</v>
      </c>
      <c r="Q73" s="30">
        <f t="shared" si="48"/>
        <v>65.561029471855306</v>
      </c>
      <c r="R73" s="30">
        <f t="shared" si="48"/>
        <v>65.571006871384867</v>
      </c>
      <c r="S73" s="30">
        <f t="shared" si="48"/>
        <v>65.580863771851213</v>
      </c>
      <c r="T73" s="30">
        <f t="shared" si="48"/>
        <v>65.590723636221881</v>
      </c>
      <c r="U73" s="30">
        <f t="shared" si="48"/>
        <v>65.606619441435441</v>
      </c>
      <c r="V73" s="30">
        <f t="shared" si="48"/>
        <v>65.625417616253515</v>
      </c>
      <c r="W73" s="30">
        <f t="shared" si="48"/>
        <v>65.638434177006516</v>
      </c>
      <c r="X73" s="30">
        <f t="shared" si="48"/>
        <v>65.683339351060184</v>
      </c>
    </row>
    <row r="74" spans="1:24" ht="15.75">
      <c r="A74" s="36"/>
      <c r="B74" s="10" t="s">
        <v>12</v>
      </c>
      <c r="C74" s="31">
        <f>AVERAGE(D74:X74)</f>
        <v>34.648220891715738</v>
      </c>
      <c r="D74" s="30">
        <f>(D19/D$10)*100</f>
        <v>35.292825608432956</v>
      </c>
      <c r="E74" s="30">
        <f t="shared" ref="E74:X74" si="49">(E19/E$10)*100</f>
        <v>35.193707053412567</v>
      </c>
      <c r="F74" s="30">
        <f t="shared" si="49"/>
        <v>35.103631852935216</v>
      </c>
      <c r="G74" s="30">
        <f t="shared" si="49"/>
        <v>35.012823105568522</v>
      </c>
      <c r="H74" s="30">
        <f t="shared" si="49"/>
        <v>34.921251150914301</v>
      </c>
      <c r="I74" s="30">
        <f t="shared" si="49"/>
        <v>34.857361557862959</v>
      </c>
      <c r="J74" s="30">
        <f t="shared" si="49"/>
        <v>34.784127725923859</v>
      </c>
      <c r="K74" s="30">
        <f t="shared" si="49"/>
        <v>34.710080115329824</v>
      </c>
      <c r="L74" s="30">
        <f t="shared" si="49"/>
        <v>34.635400277664019</v>
      </c>
      <c r="M74" s="30">
        <f t="shared" si="49"/>
        <v>34.559966365405359</v>
      </c>
      <c r="N74" s="30">
        <f t="shared" si="49"/>
        <v>34.483733059082624</v>
      </c>
      <c r="O74" s="30">
        <f t="shared" si="49"/>
        <v>34.466096876305322</v>
      </c>
      <c r="P74" s="30">
        <f t="shared" si="49"/>
        <v>34.449068314261986</v>
      </c>
      <c r="Q74" s="30">
        <f t="shared" si="49"/>
        <v>34.438970528144694</v>
      </c>
      <c r="R74" s="30">
        <f t="shared" si="49"/>
        <v>34.428993128615147</v>
      </c>
      <c r="S74" s="30">
        <f t="shared" si="49"/>
        <v>34.419136228148787</v>
      </c>
      <c r="T74" s="30">
        <f t="shared" si="49"/>
        <v>34.409276363778126</v>
      </c>
      <c r="U74" s="30">
        <f t="shared" si="49"/>
        <v>34.393380558564559</v>
      </c>
      <c r="V74" s="30">
        <f t="shared" si="49"/>
        <v>34.374582383746485</v>
      </c>
      <c r="W74" s="30">
        <f t="shared" si="49"/>
        <v>34.361565822993484</v>
      </c>
      <c r="X74" s="30">
        <f t="shared" si="49"/>
        <v>34.316660648939816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1213086292.5413749</v>
      </c>
      <c r="E147">
        <v>1088290309.1033261</v>
      </c>
      <c r="F147">
        <v>1113788535.811748</v>
      </c>
      <c r="G147">
        <v>841680543.57351279</v>
      </c>
      <c r="H147">
        <v>658936729.17296064</v>
      </c>
      <c r="I147">
        <v>994907710.98723865</v>
      </c>
      <c r="J147">
        <v>949041169.34298515</v>
      </c>
      <c r="K147">
        <v>906481780.01703918</v>
      </c>
      <c r="L147">
        <v>871286663.97035384</v>
      </c>
      <c r="M147">
        <v>834659113.03204811</v>
      </c>
      <c r="N147">
        <v>794071934.65483618</v>
      </c>
      <c r="O147">
        <v>789451026.49007154</v>
      </c>
      <c r="P147">
        <v>1004605651.529326</v>
      </c>
      <c r="Q147">
        <v>1600834306.2319779</v>
      </c>
      <c r="R147">
        <v>1968768789.4763479</v>
      </c>
      <c r="S147">
        <v>2138799088.122699</v>
      </c>
      <c r="T147">
        <v>2166114775.4451542</v>
      </c>
      <c r="U147">
        <v>2285335612.7723708</v>
      </c>
      <c r="V147">
        <v>2158521035.592454</v>
      </c>
      <c r="W147">
        <v>2154696899.2132421</v>
      </c>
      <c r="X147">
        <v>1996958762.031014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Wealth_AFG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2014-12-03T13:21:54Z</dcterms:modified>
</cp:coreProperties>
</file>