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ALB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D72" l="1"/>
  <c r="E55"/>
  <c r="I55"/>
  <c r="M55"/>
  <c r="Q55"/>
  <c r="D12"/>
  <c r="D11"/>
  <c r="D10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<sst xmlns="http://schemas.openxmlformats.org/spreadsheetml/2006/main" count="95" uniqueCount="65">
  <si>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</si>
  <si>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</si>
  <si>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</si>
  <si>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</si>
  <si>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</si>
  <si>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</si>
  <si>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</si>
  <si>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</si>
  <si>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</si>
  <si>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</si>
  <si>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</si>
  <si>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</si>
  <si>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</si>
  <si>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</si>
  <si>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</si>
  <si>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</si>
  <si>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</si>
  <si>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</si>
  <si>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</si>
  <si>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</si>
  <si>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</si>
  <si>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</si>
  <si>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</si>
  <si>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</si>
  <si>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</si>
  <si>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</si>
  <si>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</si>
  <si>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</si>
  <si>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</si>
  <si>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</si>
  <si>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</si>
  <si>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</si>
  <si>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</si>
  <si>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</si>
  <si>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</si>
  <si>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</si>
  <si>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</si>
  <si>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</si>
  <si>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</si>
  <si>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</si>
  <si>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</si>
  <si>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</si>
  <si>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</si>
  <si>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</si>
  <si>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</si>
  <si>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</si>
  <si>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</si>
  <si>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</si>
  <si>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</si>
  <si>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</si>
  <si>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</si>
  <si>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</si>
  <si>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</si>
  <si>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</si>
  <si>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</si>
  <si>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</si>
  <si>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</si>
  <si>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</si>
  <si>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</si>
  <si>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</si>
  <si>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</si>
  <si>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</si>
  <si>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</si>
  <si>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Albania</t>
  </si>
  <si>
    <t>ALB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</si>
</sst>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Wealth_ALB!$B$54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Wealth_ALB!$D$52:$X$52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Wealth_ALB!$D$54:$X$54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-3.2688862394759099</c:v>
                </c:pt>
                <c:pt idx="2">
                  <c:v>-5.9064876015597179</c:v>
                </c:pt>
                <c:pt idx="3">
                  <c:v>-6.7584135344048724</c:v>
                </c:pt>
                <c:pt idx="4">
                  <c:v>-6.3055010425216107</c:v>
                </c:pt>
                <c:pt idx="5">
                  <c:v>-5.5200673924032166</c:v>
                </c:pt>
                <c:pt idx="6">
                  <c:v>-5.1756446156803415</c:v>
                </c:pt>
                <c:pt idx="7">
                  <c:v>-5.9785996939209713</c:v>
                </c:pt>
                <c:pt idx="8">
                  <c:v>-6.7206163102437984</c:v>
                </c:pt>
                <c:pt idx="9">
                  <c:v>-6.835641404539528</c:v>
                </c:pt>
                <c:pt idx="10">
                  <c:v>-5.795202200017247</c:v>
                </c:pt>
                <c:pt idx="11">
                  <c:v>-3.8278115551429126</c:v>
                </c:pt>
                <c:pt idx="12">
                  <c:v>-1.9068723280140198</c:v>
                </c:pt>
                <c:pt idx="13">
                  <c:v>0.85729769623414942</c:v>
                </c:pt>
                <c:pt idx="14">
                  <c:v>3.6137356834048173</c:v>
                </c:pt>
                <c:pt idx="15">
                  <c:v>6.6015519387554455</c:v>
                </c:pt>
                <c:pt idx="16">
                  <c:v>10.481348142576241</c:v>
                </c:pt>
                <c:pt idx="17">
                  <c:v>14.681979211646468</c:v>
                </c:pt>
                <c:pt idx="18">
                  <c:v>19.566548145236396</c:v>
                </c:pt>
                <c:pt idx="19">
                  <c:v>23.621177496849622</c:v>
                </c:pt>
                <c:pt idx="20" formatCode="_(* #,##0.0000_);_(* \(#,##0.0000\);_(* &quot;-&quot;??_);_(@_)">
                  <c:v>25.855183204696353</c:v>
                </c:pt>
              </c:numCache>
            </c:numRef>
          </c:val>
        </c:ser>
        <c:ser>
          <c:idx val="1"/>
          <c:order val="1"/>
          <c:tx>
            <c:strRef>
              <c:f>Wealth_ALB!$B$55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Wealth_ALB!$D$52:$X$52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Wealth_ALB!$D$55:$X$55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0.58272189908528116</c:v>
                </c:pt>
                <c:pt idx="2">
                  <c:v>0.979997259885379</c:v>
                </c:pt>
                <c:pt idx="3">
                  <c:v>1.2277747281601581</c:v>
                </c:pt>
                <c:pt idx="4">
                  <c:v>1.4682241226604109</c:v>
                </c:pt>
                <c:pt idx="5">
                  <c:v>1.650003896452823</c:v>
                </c:pt>
                <c:pt idx="6">
                  <c:v>-1.056708727622846</c:v>
                </c:pt>
                <c:pt idx="7">
                  <c:v>-6.5683894208601323E-2</c:v>
                </c:pt>
                <c:pt idx="8">
                  <c:v>0.86210178396062265</c:v>
                </c:pt>
                <c:pt idx="9">
                  <c:v>2.0849257824077094</c:v>
                </c:pt>
                <c:pt idx="10">
                  <c:v>3.5459692296148315</c:v>
                </c:pt>
                <c:pt idx="11">
                  <c:v>4.9307501003947429</c:v>
                </c:pt>
                <c:pt idx="12">
                  <c:v>6.5649727207014896</c:v>
                </c:pt>
                <c:pt idx="13">
                  <c:v>8.3927452370137878</c:v>
                </c:pt>
                <c:pt idx="14">
                  <c:v>10.181146117350659</c:v>
                </c:pt>
                <c:pt idx="15">
                  <c:v>11.858204471425161</c:v>
                </c:pt>
                <c:pt idx="16">
                  <c:v>13.305799836705678</c:v>
                </c:pt>
                <c:pt idx="17">
                  <c:v>14.4577780919821</c:v>
                </c:pt>
                <c:pt idx="18">
                  <c:v>15.302417201476093</c:v>
                </c:pt>
                <c:pt idx="19">
                  <c:v>15.934155124941739</c:v>
                </c:pt>
                <c:pt idx="20">
                  <c:v>16.452847148724658</c:v>
                </c:pt>
              </c:numCache>
            </c:numRef>
          </c:val>
        </c:ser>
        <c:ser>
          <c:idx val="2"/>
          <c:order val="2"/>
          <c:tx>
            <c:strRef>
              <c:f>Wealth_ALB!$B$56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Wealth_ALB!$D$52:$X$52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Wealth_ALB!$D$56:$X$56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-0.19662728151866871</c:v>
                </c:pt>
                <c:pt idx="2">
                  <c:v>0.40079140455464568</c:v>
                </c:pt>
                <c:pt idx="3">
                  <c:v>1.5336418148604425</c:v>
                </c:pt>
                <c:pt idx="4">
                  <c:v>2.8336621404183804</c:v>
                </c:pt>
                <c:pt idx="5">
                  <c:v>3.9863236646010325</c:v>
                </c:pt>
                <c:pt idx="6">
                  <c:v>4.9255613877277726</c:v>
                </c:pt>
                <c:pt idx="7">
                  <c:v>5.623845125406346</c:v>
                </c:pt>
                <c:pt idx="8">
                  <c:v>6.0931991021134779</c:v>
                </c:pt>
                <c:pt idx="9">
                  <c:v>6.4075787035443588</c:v>
                </c:pt>
                <c:pt idx="10">
                  <c:v>6.3282685137080019</c:v>
                </c:pt>
                <c:pt idx="11">
                  <c:v>5.9196148553958716</c:v>
                </c:pt>
                <c:pt idx="12">
                  <c:v>5.4438531165129866</c:v>
                </c:pt>
                <c:pt idx="13">
                  <c:v>4.2364874543352249</c:v>
                </c:pt>
                <c:pt idx="14">
                  <c:v>3.576549367217674</c:v>
                </c:pt>
                <c:pt idx="15">
                  <c:v>1.6466737931450481</c:v>
                </c:pt>
                <c:pt idx="16">
                  <c:v>2.3129921725505431</c:v>
                </c:pt>
                <c:pt idx="17">
                  <c:v>1.8008461161201472</c:v>
                </c:pt>
                <c:pt idx="18">
                  <c:v>3.1145502523554747</c:v>
                </c:pt>
                <c:pt idx="19">
                  <c:v>3.2701671090390017</c:v>
                </c:pt>
                <c:pt idx="20">
                  <c:v>2.7894075429006904</c:v>
                </c:pt>
              </c:numCache>
            </c:numRef>
          </c:val>
        </c:ser>
        <c:ser>
          <c:idx val="4"/>
          <c:order val="3"/>
          <c:tx>
            <c:strRef>
              <c:f>Wealth_ALB!$B$53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Wealth_ALB!$D$52:$X$52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Wealth_ALB!$D$53:$X$53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-1.0108081053167739</c:v>
                </c:pt>
                <c:pt idx="2">
                  <c:v>-1.6513476811327421</c:v>
                </c:pt>
                <c:pt idx="3">
                  <c:v>-1.5622698989043338</c:v>
                </c:pt>
                <c:pt idx="4">
                  <c:v>-0.96198161398630688</c:v>
                </c:pt>
                <c:pt idx="5">
                  <c:v>-0.30341367127174612</c:v>
                </c:pt>
                <c:pt idx="6">
                  <c:v>-0.9376305907590976</c:v>
                </c:pt>
                <c:pt idx="7">
                  <c:v>-0.67003646793191152</c:v>
                </c:pt>
                <c:pt idx="8">
                  <c:v>-0.46534915624268924</c:v>
                </c:pt>
                <c:pt idx="9">
                  <c:v>3.3369272308481079E-2</c:v>
                </c:pt>
                <c:pt idx="10">
                  <c:v>0.93111558565031061</c:v>
                </c:pt>
                <c:pt idx="11">
                  <c:v>2.0456595853669546</c:v>
                </c:pt>
                <c:pt idx="12">
                  <c:v>3.2185635886501363</c:v>
                </c:pt>
                <c:pt idx="13">
                  <c:v>4.5711656542133605</c:v>
                </c:pt>
                <c:pt idx="14">
                  <c:v>6.0527432100589973</c:v>
                </c:pt>
                <c:pt idx="15">
                  <c:v>7.2362966067001322</c:v>
                </c:pt>
                <c:pt idx="16">
                  <c:v>9.3495284514681032</c:v>
                </c:pt>
                <c:pt idx="17">
                  <c:v>11.152659132688324</c:v>
                </c:pt>
                <c:pt idx="18">
                  <c:v>13.575548121909197</c:v>
                </c:pt>
                <c:pt idx="19">
                  <c:v>15.310808245925722</c:v>
                </c:pt>
                <c:pt idx="20">
                  <c:v>16.1789794022847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Wealth_ALB!$D$64:$X$64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-28.050523345054756</c:v>
                </c:pt>
                <c:pt idx="2">
                  <c:v>-32.725444139239002</c:v>
                </c:pt>
                <c:pt idx="3">
                  <c:v>-25.304821591591665</c:v>
                </c:pt>
                <c:pt idx="4">
                  <c:v>-17.948335602820475</c:v>
                </c:pt>
                <c:pt idx="5">
                  <c:v>-5.9008688885758716</c:v>
                </c:pt>
                <c:pt idx="6">
                  <c:v>3.6039798320587568</c:v>
                </c:pt>
                <c:pt idx="7">
                  <c:v>-7.0061737288489079</c:v>
                </c:pt>
                <c:pt idx="8">
                  <c:v>1.7949957601215649</c:v>
                </c:pt>
                <c:pt idx="9">
                  <c:v>15.775850026912618</c:v>
                </c:pt>
                <c:pt idx="10">
                  <c:v>23.480592150051429</c:v>
                </c:pt>
                <c:pt idx="11">
                  <c:v>33.045964384676111</c:v>
                </c:pt>
                <c:pt idx="12">
                  <c:v>38.119074679581068</c:v>
                </c:pt>
                <c:pt idx="13">
                  <c:v>45.251376910302476</c:v>
                </c:pt>
                <c:pt idx="14">
                  <c:v>52.59980388814833</c:v>
                </c:pt>
                <c:pt idx="15">
                  <c:v>60.518563854578879</c:v>
                </c:pt>
                <c:pt idx="16">
                  <c:v>68.442491831077291</c:v>
                </c:pt>
                <c:pt idx="17">
                  <c:v>77.654646112525597</c:v>
                </c:pt>
                <c:pt idx="18">
                  <c:v>90.5598104318791</c:v>
                </c:pt>
                <c:pt idx="19">
                  <c:v>96.185488543538128</c:v>
                </c:pt>
                <c:pt idx="20">
                  <c:v>102.31937268777772</c:v>
                </c:pt>
              </c:numCache>
            </c:numRef>
          </c:val>
        </c:ser>
        <c:marker val="1"/>
        <c:axId val="73415680"/>
        <c:axId val="73425664"/>
      </c:lineChart>
      <c:catAx>
        <c:axId val="734156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425664"/>
        <c:crosses val="autoZero"/>
        <c:auto val="1"/>
        <c:lblAlgn val="ctr"/>
        <c:lblOffset val="100"/>
      </c:catAx>
      <c:valAx>
        <c:axId val="734256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415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Wealth_ALB!$B$40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Wealth_ALB!$D$38:$X$38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Wealth_ALB!$D$40:$X$40</c:f>
              <c:numCache>
                <c:formatCode>_(* #,##0_);_(* \(#,##0\);_(* "-"??_);_(@_)</c:formatCode>
                <c:ptCount val="21"/>
                <c:pt idx="0">
                  <c:v>12524.005210389309</c:v>
                </c:pt>
                <c:pt idx="1">
                  <c:v>12114.609727435647</c:v>
                </c:pt>
                <c:pt idx="2">
                  <c:v>11784.27639541897</c:v>
                </c:pt>
                <c:pt idx="3">
                  <c:v>11677.581147200786</c:v>
                </c:pt>
                <c:pt idx="4">
                  <c:v>11734.30393128275</c:v>
                </c:pt>
                <c:pt idx="5">
                  <c:v>11832.671682547729</c:v>
                </c:pt>
                <c:pt idx="6">
                  <c:v>11875.807209050268</c:v>
                </c:pt>
                <c:pt idx="7">
                  <c:v>11775.245073214326</c:v>
                </c:pt>
                <c:pt idx="8">
                  <c:v>11682.314873524101</c:v>
                </c:pt>
                <c:pt idx="9">
                  <c:v>11667.909124721249</c:v>
                </c:pt>
                <c:pt idx="10">
                  <c:v>11798.213784906553</c:v>
                </c:pt>
                <c:pt idx="11">
                  <c:v>12044.609891779326</c:v>
                </c:pt>
                <c:pt idx="12">
                  <c:v>12285.188420673361</c:v>
                </c:pt>
                <c:pt idx="13">
                  <c:v>12631.373218534221</c:v>
                </c:pt>
                <c:pt idx="14">
                  <c:v>12976.589655668626</c:v>
                </c:pt>
                <c:pt idx="15">
                  <c:v>13350.783919165597</c:v>
                </c:pt>
                <c:pt idx="16">
                  <c:v>13836.689797884601</c:v>
                </c:pt>
                <c:pt idx="17">
                  <c:v>14362.777051844188</c:v>
                </c:pt>
                <c:pt idx="18">
                  <c:v>14974.520719592048</c:v>
                </c:pt>
                <c:pt idx="19">
                  <c:v>15482.322710850061</c:v>
                </c:pt>
                <c:pt idx="20">
                  <c:v>15762.109702101181</c:v>
                </c:pt>
              </c:numCache>
            </c:numRef>
          </c:val>
        </c:ser>
        <c:ser>
          <c:idx val="1"/>
          <c:order val="1"/>
          <c:tx>
            <c:strRef>
              <c:f>Wealth_ALB!$B$41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Wealth_ALB!$D$38:$X$38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Wealth_ALB!$D$41:$X$41</c:f>
              <c:numCache>
                <c:formatCode>General</c:formatCode>
                <c:ptCount val="21"/>
                <c:pt idx="0">
                  <c:v>12986.899626174985</c:v>
                </c:pt>
                <c:pt idx="1">
                  <c:v>13062.577134308931</c:v>
                </c:pt>
                <c:pt idx="2">
                  <c:v>13114.170886655564</c:v>
                </c:pt>
                <c:pt idx="3">
                  <c:v>13146.349497756688</c:v>
                </c:pt>
                <c:pt idx="4">
                  <c:v>13177.576419272182</c:v>
                </c:pt>
                <c:pt idx="5">
                  <c:v>13201.18397603529</c:v>
                </c:pt>
                <c:pt idx="6">
                  <c:v>12849.665924377576</c:v>
                </c:pt>
                <c:pt idx="7">
                  <c:v>12978.369324763551</c:v>
                </c:pt>
                <c:pt idx="8">
                  <c:v>13098.859919533415</c:v>
                </c:pt>
                <c:pt idx="9">
                  <c:v>13257.666844816518</c:v>
                </c:pt>
                <c:pt idx="10">
                  <c:v>13447.411090800115</c:v>
                </c:pt>
                <c:pt idx="11">
                  <c:v>13627.251192530774</c:v>
                </c:pt>
                <c:pt idx="12">
                  <c:v>13839.486043898258</c:v>
                </c:pt>
                <c:pt idx="13">
                  <c:v>14076.857025986548</c:v>
                </c:pt>
                <c:pt idx="14">
                  <c:v>14309.114853229528</c:v>
                </c:pt>
                <c:pt idx="15">
                  <c:v>14526.912738345563</c:v>
                </c:pt>
                <c:pt idx="16">
                  <c:v>14714.910495427706</c:v>
                </c:pt>
                <c:pt idx="17">
                  <c:v>14864.516755155819</c:v>
                </c:pt>
                <c:pt idx="18">
                  <c:v>14974.20918850922</c:v>
                </c:pt>
                <c:pt idx="19">
                  <c:v>15056.252358530188</c:v>
                </c:pt>
                <c:pt idx="20">
                  <c:v>15123.614371027848</c:v>
                </c:pt>
              </c:numCache>
            </c:numRef>
          </c:val>
        </c:ser>
        <c:ser>
          <c:idx val="2"/>
          <c:order val="2"/>
          <c:tx>
            <c:strRef>
              <c:f>Wealth_ALB!$B$42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Wealth_ALB!$D$38:$X$38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Wealth_ALB!$D$42:$X$42</c:f>
              <c:numCache>
                <c:formatCode>_(* #,##0_);_(* \(#,##0\);_(* "-"??_);_(@_)</c:formatCode>
                <c:ptCount val="21"/>
                <c:pt idx="0">
                  <c:v>9316.3187801730164</c:v>
                </c:pt>
                <c:pt idx="1">
                  <c:v>9298.0003558179487</c:v>
                </c:pt>
                <c:pt idx="2">
                  <c:v>9353.6577850648591</c:v>
                </c:pt>
                <c:pt idx="3">
                  <c:v>9459.1977405914458</c:v>
                </c:pt>
                <c:pt idx="4">
                  <c:v>9580.3117783274665</c:v>
                </c:pt>
                <c:pt idx="5">
                  <c:v>9687.6974003767227</c:v>
                </c:pt>
                <c:pt idx="6">
                  <c:v>9775.1997807668504</c:v>
                </c:pt>
                <c:pt idx="7">
                  <c:v>9840.2541197590926</c:v>
                </c:pt>
                <c:pt idx="8">
                  <c:v>9883.9806324365472</c:v>
                </c:pt>
                <c:pt idx="9">
                  <c:v>9913.2692382856858</c:v>
                </c:pt>
                <c:pt idx="10">
                  <c:v>9905.8804481753705</c:v>
                </c:pt>
                <c:pt idx="11">
                  <c:v>9867.8089706601731</c:v>
                </c:pt>
                <c:pt idx="12">
                  <c:v>9823.4854904317508</c:v>
                </c:pt>
                <c:pt idx="13">
                  <c:v>9711.0034565009228</c:v>
                </c:pt>
                <c:pt idx="14">
                  <c:v>9649.5215205532768</c:v>
                </c:pt>
                <c:pt idx="15">
                  <c:v>9469.728160011975</c:v>
                </c:pt>
                <c:pt idx="16">
                  <c:v>9531.8045043282746</c:v>
                </c:pt>
                <c:pt idx="17">
                  <c:v>9484.0913450911339</c:v>
                </c:pt>
                <c:pt idx="18">
                  <c:v>9606.4802102511348</c:v>
                </c:pt>
                <c:pt idx="19">
                  <c:v>9620.9779726954584</c:v>
                </c:pt>
                <c:pt idx="20">
                  <c:v>9576.1888789478362</c:v>
                </c:pt>
              </c:numCache>
            </c:numRef>
          </c:val>
        </c:ser>
        <c:overlap val="100"/>
        <c:axId val="75900416"/>
        <c:axId val="75901952"/>
      </c:barChart>
      <c:catAx>
        <c:axId val="759004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901952"/>
        <c:crosses val="autoZero"/>
        <c:auto val="1"/>
        <c:lblAlgn val="ctr"/>
        <c:lblOffset val="100"/>
      </c:catAx>
      <c:valAx>
        <c:axId val="759019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90041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Wealth_ALB!$B$67:$B$69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Wealth_ALB!$C$67:$C$69</c:f>
              <c:numCache>
                <c:formatCode>_(* #,##0_);_(* \(#,##0\);_(* "-"??_);_(@_)</c:formatCode>
                <c:ptCount val="3"/>
                <c:pt idx="0">
                  <c:v>35.205288308150443</c:v>
                </c:pt>
                <c:pt idx="1">
                  <c:v>38.085214735079376</c:v>
                </c:pt>
                <c:pt idx="2">
                  <c:v>26.709496956770202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Wealth_ALB!$B$72:$B$75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Wealth_ALB!$C$72:$C$75</c:f>
              <c:numCache>
                <c:formatCode>_(* #,##0_);_(* \(#,##0\);_(* "-"??_);_(@_)</c:formatCode>
                <c:ptCount val="4"/>
                <c:pt idx="0">
                  <c:v>31.289825930666034</c:v>
                </c:pt>
                <c:pt idx="1">
                  <c:v>16.732196491928143</c:v>
                </c:pt>
                <c:pt idx="2">
                  <c:v>51.977977577405824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114563560024.45587</v>
      </c>
      <c r="E7" s="13">
        <f t="shared" ref="E7:X7" si="0">+E8+E9+E10</f>
        <v>113481801388.11447</v>
      </c>
      <c r="F7" s="13">
        <f t="shared" si="0"/>
        <v>111901044968.55826</v>
      </c>
      <c r="G7" s="13">
        <f t="shared" si="0"/>
        <v>110559695013.68509</v>
      </c>
      <c r="H7" s="13">
        <f t="shared" si="0"/>
        <v>109665924326.63812</v>
      </c>
      <c r="I7" s="13">
        <f t="shared" si="0"/>
        <v>109063939756.60457</v>
      </c>
      <c r="J7" s="13">
        <f t="shared" si="0"/>
        <v>107386691010.70367</v>
      </c>
      <c r="K7" s="13">
        <f t="shared" si="0"/>
        <v>106960851257.72797</v>
      </c>
      <c r="L7" s="13">
        <f t="shared" si="0"/>
        <v>106735296165.84698</v>
      </c>
      <c r="M7" s="13">
        <f t="shared" si="0"/>
        <v>107050190641.2093</v>
      </c>
      <c r="N7" s="13">
        <f t="shared" si="0"/>
        <v>107980362538.19897</v>
      </c>
      <c r="O7" s="13">
        <f t="shared" si="0"/>
        <v>109368998754.42432</v>
      </c>
      <c r="P7" s="13">
        <f t="shared" si="0"/>
        <v>111071833769.45044</v>
      </c>
      <c r="Q7" s="13">
        <f t="shared" si="0"/>
        <v>113143669758.19778</v>
      </c>
      <c r="R7" s="13">
        <f t="shared" si="0"/>
        <v>115417447345.61765</v>
      </c>
      <c r="S7" s="13">
        <f t="shared" si="0"/>
        <v>117338139291.69415</v>
      </c>
      <c r="T7" s="13">
        <f t="shared" si="0"/>
        <v>120214342168.06586</v>
      </c>
      <c r="U7" s="13">
        <f t="shared" si="0"/>
        <v>122702122618.10301</v>
      </c>
      <c r="V7" s="13">
        <f t="shared" si="0"/>
        <v>125840826804.89598</v>
      </c>
      <c r="W7" s="13">
        <f t="shared" si="0"/>
        <v>128218328667.15511</v>
      </c>
      <c r="X7" s="13">
        <f t="shared" si="0"/>
        <v>129651460281.73265</v>
      </c>
    </row>
    <row r="8" spans="1:24" s="22" customFormat="1" ht="15.75">
      <c r="A8" s="19">
        <v>1</v>
      </c>
      <c r="B8" s="20" t="s">
        <v>5</v>
      </c>
      <c r="C8" s="20"/>
      <c r="D8" s="21">
        <v>41197502231.487045</v>
      </c>
      <c r="E8" s="21">
        <v>39877600266.751282</v>
      </c>
      <c r="F8" s="21">
        <v>38499030651.135056</v>
      </c>
      <c r="G8" s="21">
        <v>37659043119.188965</v>
      </c>
      <c r="H8" s="21">
        <v>37308538759.88549</v>
      </c>
      <c r="I8" s="21">
        <v>37167628687.394035</v>
      </c>
      <c r="J8" s="21">
        <v>36964601891.468239</v>
      </c>
      <c r="K8" s="21">
        <v>36407903792.361519</v>
      </c>
      <c r="L8" s="21">
        <v>35970279741.231033</v>
      </c>
      <c r="M8" s="21">
        <v>35852276065.259094</v>
      </c>
      <c r="N8" s="21">
        <v>36242413804.447906</v>
      </c>
      <c r="O8" s="21">
        <v>37065817499.544083</v>
      </c>
      <c r="P8" s="21">
        <v>37958504908.051308</v>
      </c>
      <c r="Q8" s="21">
        <v>39241899809.393486</v>
      </c>
      <c r="R8" s="21">
        <v>40550038928.002319</v>
      </c>
      <c r="S8" s="21">
        <v>41945492917.234467</v>
      </c>
      <c r="T8" s="21">
        <v>43676991872.831123</v>
      </c>
      <c r="U8" s="21">
        <v>45525191724.033722</v>
      </c>
      <c r="V8" s="21">
        <v>47639895293.747986</v>
      </c>
      <c r="W8" s="21">
        <v>49430767812.353348</v>
      </c>
      <c r="X8" s="21">
        <v>50506275924.687576</v>
      </c>
    </row>
    <row r="9" spans="1:24" s="22" customFormat="1" ht="15.75">
      <c r="A9" s="19">
        <v>2</v>
      </c>
      <c r="B9" s="20" t="s">
        <v>38</v>
      </c>
      <c r="C9" s="20"/>
      <c r="D9" s="21">
        <v>42720185543.008965</v>
      </c>
      <c r="E9" s="21">
        <v>42998019840.119034</v>
      </c>
      <c r="F9" s="21">
        <v>42843773345.798653</v>
      </c>
      <c r="G9" s="21">
        <v>42395675641.665039</v>
      </c>
      <c r="H9" s="21">
        <v>41897339925.643593</v>
      </c>
      <c r="I9" s="21">
        <v>41466265389.492401</v>
      </c>
      <c r="J9" s="21">
        <v>39995831607.219872</v>
      </c>
      <c r="K9" s="21">
        <v>40127846071.975075</v>
      </c>
      <c r="L9" s="21">
        <v>40331874350.060417</v>
      </c>
      <c r="M9" s="21">
        <v>40737164355.738831</v>
      </c>
      <c r="N9" s="21">
        <v>41308510443.740875</v>
      </c>
      <c r="O9" s="21">
        <v>41936203020.367973</v>
      </c>
      <c r="P9" s="21">
        <v>42760939509.743881</v>
      </c>
      <c r="Q9" s="21">
        <v>43732585799.489433</v>
      </c>
      <c r="R9" s="21">
        <v>44713994949.377678</v>
      </c>
      <c r="S9" s="21">
        <v>45640654441.334084</v>
      </c>
      <c r="T9" s="21">
        <v>46449189474.24057</v>
      </c>
      <c r="U9" s="21">
        <v>47115538500.73098</v>
      </c>
      <c r="V9" s="21">
        <v>47638904189.695663</v>
      </c>
      <c r="W9" s="21">
        <v>48070443198.883583</v>
      </c>
      <c r="X9" s="21">
        <v>48460355551.254593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30645872249.959869</v>
      </c>
      <c r="E10" s="21">
        <f t="shared" ref="E10:X10" si="1">+E13+E16+E19+E23</f>
        <v>30606181281.244164</v>
      </c>
      <c r="F10" s="21">
        <f t="shared" si="1"/>
        <v>30558240971.62455</v>
      </c>
      <c r="G10" s="21">
        <f t="shared" si="1"/>
        <v>30504976252.831093</v>
      </c>
      <c r="H10" s="21">
        <f t="shared" si="1"/>
        <v>30460045641.109039</v>
      </c>
      <c r="I10" s="21">
        <f t="shared" si="1"/>
        <v>30430045679.718124</v>
      </c>
      <c r="J10" s="21">
        <f t="shared" si="1"/>
        <v>30426257512.015556</v>
      </c>
      <c r="K10" s="21">
        <f t="shared" si="1"/>
        <v>30425101393.39138</v>
      </c>
      <c r="L10" s="21">
        <f t="shared" si="1"/>
        <v>30433142074.555534</v>
      </c>
      <c r="M10" s="21">
        <f t="shared" si="1"/>
        <v>30460750220.21138</v>
      </c>
      <c r="N10" s="21">
        <f t="shared" si="1"/>
        <v>30429438290.010201</v>
      </c>
      <c r="O10" s="21">
        <f t="shared" si="1"/>
        <v>30366978234.512268</v>
      </c>
      <c r="P10" s="21">
        <f t="shared" si="1"/>
        <v>30352389351.655243</v>
      </c>
      <c r="Q10" s="21">
        <f t="shared" si="1"/>
        <v>30169184149.314873</v>
      </c>
      <c r="R10" s="21">
        <f t="shared" si="1"/>
        <v>30153413468.237633</v>
      </c>
      <c r="S10" s="21">
        <f t="shared" si="1"/>
        <v>29751991933.125618</v>
      </c>
      <c r="T10" s="21">
        <f t="shared" si="1"/>
        <v>30088160820.994164</v>
      </c>
      <c r="U10" s="21">
        <f t="shared" si="1"/>
        <v>30061392393.338299</v>
      </c>
      <c r="V10" s="21">
        <f t="shared" si="1"/>
        <v>30562027321.452332</v>
      </c>
      <c r="W10" s="21">
        <f t="shared" si="1"/>
        <v>30717117655.918167</v>
      </c>
      <c r="X10" s="21">
        <f t="shared" si="1"/>
        <v>30684828805.790482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14477287668.255749</v>
      </c>
      <c r="E11" s="38">
        <f t="shared" ref="E11:X11" si="2">+E13+E16</f>
        <v>14525234805.69067</v>
      </c>
      <c r="F11" s="38">
        <f t="shared" si="2"/>
        <v>14522975722.842361</v>
      </c>
      <c r="G11" s="38">
        <f t="shared" si="2"/>
        <v>14512348936.613512</v>
      </c>
      <c r="H11" s="38">
        <f t="shared" si="2"/>
        <v>14510089853.765203</v>
      </c>
      <c r="I11" s="38">
        <f t="shared" si="2"/>
        <v>14516198474.297434</v>
      </c>
      <c r="J11" s="38">
        <f t="shared" si="2"/>
        <v>14547410204.971277</v>
      </c>
      <c r="K11" s="38">
        <f t="shared" si="2"/>
        <v>14578621935.645123</v>
      </c>
      <c r="L11" s="38">
        <f t="shared" si="2"/>
        <v>14609833666.318968</v>
      </c>
      <c r="M11" s="38">
        <f t="shared" si="2"/>
        <v>14657780803.753891</v>
      </c>
      <c r="N11" s="38">
        <f t="shared" si="2"/>
        <v>14647154017.525043</v>
      </c>
      <c r="O11" s="38">
        <f t="shared" si="2"/>
        <v>14606216441.841167</v>
      </c>
      <c r="P11" s="38">
        <f t="shared" si="2"/>
        <v>14615485086.440525</v>
      </c>
      <c r="Q11" s="38">
        <f t="shared" si="2"/>
        <v>14457399663.429113</v>
      </c>
      <c r="R11" s="38">
        <f t="shared" si="2"/>
        <v>14466668308.028471</v>
      </c>
      <c r="S11" s="38">
        <f t="shared" si="2"/>
        <v>14091022597.123058</v>
      </c>
      <c r="T11" s="38">
        <f t="shared" si="2"/>
        <v>14455456243.500931</v>
      </c>
      <c r="U11" s="38">
        <f t="shared" si="2"/>
        <v>14451710941.135113</v>
      </c>
      <c r="V11" s="38">
        <f t="shared" si="2"/>
        <v>14975130951.743217</v>
      </c>
      <c r="W11" s="38">
        <f t="shared" si="2"/>
        <v>15149534054.349064</v>
      </c>
      <c r="X11" s="38">
        <f t="shared" si="2"/>
        <v>15154240132.397591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16168584581.704121</v>
      </c>
      <c r="E12" s="38">
        <f t="shared" ref="E12:X12" si="3">+E23+E19</f>
        <v>16080946475.553493</v>
      </c>
      <c r="F12" s="38">
        <f t="shared" si="3"/>
        <v>16035265248.782188</v>
      </c>
      <c r="G12" s="38">
        <f t="shared" si="3"/>
        <v>15992627316.217583</v>
      </c>
      <c r="H12" s="38">
        <f t="shared" si="3"/>
        <v>15949955787.343836</v>
      </c>
      <c r="I12" s="38">
        <f t="shared" si="3"/>
        <v>15913847205.420689</v>
      </c>
      <c r="J12" s="38">
        <f t="shared" si="3"/>
        <v>15878847307.044281</v>
      </c>
      <c r="K12" s="38">
        <f t="shared" si="3"/>
        <v>15846479457.746256</v>
      </c>
      <c r="L12" s="38">
        <f t="shared" si="3"/>
        <v>15823308408.236568</v>
      </c>
      <c r="M12" s="38">
        <f t="shared" si="3"/>
        <v>15802969416.457489</v>
      </c>
      <c r="N12" s="38">
        <f t="shared" si="3"/>
        <v>15782284272.485159</v>
      </c>
      <c r="O12" s="38">
        <f t="shared" si="3"/>
        <v>15760761792.671101</v>
      </c>
      <c r="P12" s="38">
        <f t="shared" si="3"/>
        <v>15736904265.214718</v>
      </c>
      <c r="Q12" s="38">
        <f t="shared" si="3"/>
        <v>15711784485.885761</v>
      </c>
      <c r="R12" s="38">
        <f t="shared" si="3"/>
        <v>15686745160.209164</v>
      </c>
      <c r="S12" s="38">
        <f t="shared" si="3"/>
        <v>15660969336.002562</v>
      </c>
      <c r="T12" s="38">
        <f t="shared" si="3"/>
        <v>15632704577.493235</v>
      </c>
      <c r="U12" s="38">
        <f t="shared" si="3"/>
        <v>15609681452.203186</v>
      </c>
      <c r="V12" s="38">
        <f t="shared" si="3"/>
        <v>15586896369.709114</v>
      </c>
      <c r="W12" s="38">
        <f t="shared" si="3"/>
        <v>15567583601.569101</v>
      </c>
      <c r="X12" s="38">
        <f t="shared" si="3"/>
        <v>15530588673.392891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9380195489.5835953</v>
      </c>
      <c r="E13" s="13">
        <f t="shared" ref="E13:X13" si="4">+E14+E15</f>
        <v>9430401709.8668251</v>
      </c>
      <c r="F13" s="13">
        <f t="shared" si="4"/>
        <v>9430401709.8668251</v>
      </c>
      <c r="G13" s="13">
        <f t="shared" si="4"/>
        <v>9422034006.4862862</v>
      </c>
      <c r="H13" s="13">
        <f t="shared" si="4"/>
        <v>9422034006.4862862</v>
      </c>
      <c r="I13" s="13">
        <f t="shared" si="4"/>
        <v>9430401709.8668251</v>
      </c>
      <c r="J13" s="13">
        <f t="shared" si="4"/>
        <v>9463872523.388979</v>
      </c>
      <c r="K13" s="13">
        <f t="shared" si="4"/>
        <v>9497343336.9111328</v>
      </c>
      <c r="L13" s="13">
        <f t="shared" si="4"/>
        <v>9530814150.4332867</v>
      </c>
      <c r="M13" s="13">
        <f t="shared" si="4"/>
        <v>9581020370.7165184</v>
      </c>
      <c r="N13" s="13">
        <f t="shared" si="4"/>
        <v>9572652667.3359795</v>
      </c>
      <c r="O13" s="13">
        <f t="shared" si="4"/>
        <v>9530814150.4332867</v>
      </c>
      <c r="P13" s="13">
        <f t="shared" si="4"/>
        <v>9539181853.8138256</v>
      </c>
      <c r="Q13" s="13">
        <f t="shared" si="4"/>
        <v>9380195489.5835953</v>
      </c>
      <c r="R13" s="13">
        <f t="shared" si="4"/>
        <v>9388563192.9641342</v>
      </c>
      <c r="S13" s="13">
        <f t="shared" si="4"/>
        <v>9012016540.8399048</v>
      </c>
      <c r="T13" s="13">
        <f t="shared" si="4"/>
        <v>9371827786.2030563</v>
      </c>
      <c r="U13" s="13">
        <f t="shared" si="4"/>
        <v>9363460082.8225174</v>
      </c>
      <c r="V13" s="13">
        <f t="shared" si="4"/>
        <v>9882257692.4159012</v>
      </c>
      <c r="W13" s="13">
        <f t="shared" si="4"/>
        <v>10052038394.007027</v>
      </c>
      <c r="X13" s="13">
        <f t="shared" si="4"/>
        <v>10052122071.040833</v>
      </c>
    </row>
    <row r="14" spans="1:24" ht="15.75">
      <c r="A14" s="8" t="s">
        <v>43</v>
      </c>
      <c r="B14" s="2" t="s">
        <v>27</v>
      </c>
      <c r="C14" s="10"/>
      <c r="D14" s="11">
        <v>5890863179.8990641</v>
      </c>
      <c r="E14" s="11">
        <v>5882495476.5185261</v>
      </c>
      <c r="F14" s="11">
        <v>5882495476.5185261</v>
      </c>
      <c r="G14" s="11">
        <v>5874127773.1379871</v>
      </c>
      <c r="H14" s="11">
        <v>5874127773.1379871</v>
      </c>
      <c r="I14" s="11">
        <v>5874127773.1379871</v>
      </c>
      <c r="J14" s="11">
        <v>5874127773.1379871</v>
      </c>
      <c r="K14" s="11">
        <v>5857392366.3769102</v>
      </c>
      <c r="L14" s="11">
        <v>5849024662.9963722</v>
      </c>
      <c r="M14" s="11">
        <v>5849024662.9963722</v>
      </c>
      <c r="N14" s="11">
        <v>5849024662.9963722</v>
      </c>
      <c r="O14" s="11">
        <v>5849024662.9963722</v>
      </c>
      <c r="P14" s="11">
        <v>5849024662.9963722</v>
      </c>
      <c r="Q14" s="11">
        <v>5849024662.9963722</v>
      </c>
      <c r="R14" s="11">
        <v>5849024662.9963722</v>
      </c>
      <c r="S14" s="11">
        <v>5514316527.7748346</v>
      </c>
      <c r="T14" s="11">
        <v>5899230883.279603</v>
      </c>
      <c r="U14" s="11">
        <v>5840656959.6158333</v>
      </c>
      <c r="V14" s="11">
        <v>5832289256.2352953</v>
      </c>
      <c r="W14" s="11">
        <v>5823921552.8547564</v>
      </c>
      <c r="X14" s="11">
        <v>5823921552.8547564</v>
      </c>
    </row>
    <row r="15" spans="1:24" ht="15.75">
      <c r="A15" s="8" t="s">
        <v>47</v>
      </c>
      <c r="B15" s="2" t="s">
        <v>6</v>
      </c>
      <c r="C15" s="10"/>
      <c r="D15" s="11">
        <v>3489332309.6845307</v>
      </c>
      <c r="E15" s="11">
        <v>3547906233.3483</v>
      </c>
      <c r="F15" s="11">
        <v>3547906233.3483</v>
      </c>
      <c r="G15" s="11">
        <v>3547906233.3483</v>
      </c>
      <c r="H15" s="11">
        <v>3547906233.3483</v>
      </c>
      <c r="I15" s="11">
        <v>3556273936.7288384</v>
      </c>
      <c r="J15" s="11">
        <v>3589744750.2509923</v>
      </c>
      <c r="K15" s="11">
        <v>3639950970.5342231</v>
      </c>
      <c r="L15" s="11">
        <v>3681789487.4369149</v>
      </c>
      <c r="M15" s="11">
        <v>3731995707.7201457</v>
      </c>
      <c r="N15" s="11">
        <v>3723628004.3396072</v>
      </c>
      <c r="O15" s="11">
        <v>3681789487.4369149</v>
      </c>
      <c r="P15" s="11">
        <v>3690157190.8174534</v>
      </c>
      <c r="Q15" s="11">
        <v>3531170826.5872231</v>
      </c>
      <c r="R15" s="11">
        <v>3539538529.9677615</v>
      </c>
      <c r="S15" s="11">
        <v>3497700013.0650692</v>
      </c>
      <c r="T15" s="11">
        <v>3472596902.9234543</v>
      </c>
      <c r="U15" s="11">
        <v>3522803123.2066846</v>
      </c>
      <c r="V15" s="11">
        <v>4049968436.1806068</v>
      </c>
      <c r="W15" s="11">
        <v>4228116841.1522703</v>
      </c>
      <c r="X15" s="11">
        <v>4228200518.1860757</v>
      </c>
    </row>
    <row r="16" spans="1:24" ht="15.75">
      <c r="A16" s="15" t="s">
        <v>44</v>
      </c>
      <c r="B16" s="10" t="s">
        <v>11</v>
      </c>
      <c r="C16" s="10"/>
      <c r="D16" s="13">
        <f>+D17+D18</f>
        <v>5097092178.6721535</v>
      </c>
      <c r="E16" s="13">
        <f t="shared" ref="E16:X16" si="5">+E17+E18</f>
        <v>5094833095.8238449</v>
      </c>
      <c r="F16" s="13">
        <f t="shared" si="5"/>
        <v>5092574012.9755363</v>
      </c>
      <c r="G16" s="13">
        <f t="shared" si="5"/>
        <v>5090314930.1272259</v>
      </c>
      <c r="H16" s="13">
        <f t="shared" si="5"/>
        <v>5088055847.2789173</v>
      </c>
      <c r="I16" s="13">
        <f t="shared" si="5"/>
        <v>5085796764.4306087</v>
      </c>
      <c r="J16" s="13">
        <f t="shared" si="5"/>
        <v>5083537681.5822983</v>
      </c>
      <c r="K16" s="13">
        <f t="shared" si="5"/>
        <v>5081278598.7339897</v>
      </c>
      <c r="L16" s="13">
        <f t="shared" si="5"/>
        <v>5079019515.8856812</v>
      </c>
      <c r="M16" s="13">
        <f t="shared" si="5"/>
        <v>5076760433.0373726</v>
      </c>
      <c r="N16" s="13">
        <f t="shared" si="5"/>
        <v>5074501350.1890631</v>
      </c>
      <c r="O16" s="13">
        <f t="shared" si="5"/>
        <v>5075402291.4078808</v>
      </c>
      <c r="P16" s="13">
        <f t="shared" si="5"/>
        <v>5076303232.6266994</v>
      </c>
      <c r="Q16" s="13">
        <f t="shared" si="5"/>
        <v>5077204173.8455181</v>
      </c>
      <c r="R16" s="13">
        <f t="shared" si="5"/>
        <v>5078105115.0643368</v>
      </c>
      <c r="S16" s="13">
        <f t="shared" si="5"/>
        <v>5079006056.2831545</v>
      </c>
      <c r="T16" s="13">
        <f t="shared" si="5"/>
        <v>5083628457.2978745</v>
      </c>
      <c r="U16" s="13">
        <f t="shared" si="5"/>
        <v>5088250858.3125963</v>
      </c>
      <c r="V16" s="13">
        <f t="shared" si="5"/>
        <v>5092873259.3273163</v>
      </c>
      <c r="W16" s="13">
        <f t="shared" si="5"/>
        <v>5097495660.3420372</v>
      </c>
      <c r="X16" s="13">
        <f t="shared" si="5"/>
        <v>5102118061.3567591</v>
      </c>
    </row>
    <row r="17" spans="1:24">
      <c r="A17" s="8" t="s">
        <v>45</v>
      </c>
      <c r="B17" s="2" t="s">
        <v>7</v>
      </c>
      <c r="C17" s="2"/>
      <c r="D17" s="14">
        <v>2229730945.1375027</v>
      </c>
      <c r="E17" s="14">
        <v>2232949831.1034422</v>
      </c>
      <c r="F17" s="14">
        <v>2236168717.0693822</v>
      </c>
      <c r="G17" s="14">
        <v>2239387603.0353217</v>
      </c>
      <c r="H17" s="14">
        <v>2242606489.0012617</v>
      </c>
      <c r="I17" s="14">
        <v>2245825374.9672017</v>
      </c>
      <c r="J17" s="14">
        <v>2249044260.9331412</v>
      </c>
      <c r="K17" s="14">
        <v>2252263146.8990812</v>
      </c>
      <c r="L17" s="14">
        <v>2255482032.8650208</v>
      </c>
      <c r="M17" s="14">
        <v>2258700918.8309612</v>
      </c>
      <c r="N17" s="14">
        <v>2261919804.7969007</v>
      </c>
      <c r="O17" s="14">
        <v>2253453837.5089116</v>
      </c>
      <c r="P17" s="14">
        <v>2244987870.2209229</v>
      </c>
      <c r="Q17" s="14">
        <v>2236521902.9329338</v>
      </c>
      <c r="R17" s="14">
        <v>2228055935.6449451</v>
      </c>
      <c r="S17" s="14">
        <v>2219589968.356956</v>
      </c>
      <c r="T17" s="14">
        <v>2225466866.0466957</v>
      </c>
      <c r="U17" s="14">
        <v>2231343763.7364359</v>
      </c>
      <c r="V17" s="14">
        <v>2237220661.4261751</v>
      </c>
      <c r="W17" s="14">
        <v>2243097559.1159148</v>
      </c>
      <c r="X17" s="14">
        <v>2248974456.805655</v>
      </c>
    </row>
    <row r="18" spans="1:24">
      <c r="A18" s="8" t="s">
        <v>46</v>
      </c>
      <c r="B18" s="2" t="s">
        <v>62</v>
      </c>
      <c r="C18" s="2"/>
      <c r="D18" s="14">
        <v>2867361233.5346508</v>
      </c>
      <c r="E18" s="14">
        <v>2861883264.7204022</v>
      </c>
      <c r="F18" s="14">
        <v>2856405295.9061537</v>
      </c>
      <c r="G18" s="14">
        <v>2850927327.0919046</v>
      </c>
      <c r="H18" s="14">
        <v>2845449358.2776556</v>
      </c>
      <c r="I18" s="14">
        <v>2839971389.4634066</v>
      </c>
      <c r="J18" s="14">
        <v>2834493420.6491575</v>
      </c>
      <c r="K18" s="14">
        <v>2829015451.834909</v>
      </c>
      <c r="L18" s="14">
        <v>2823537483.0206599</v>
      </c>
      <c r="M18" s="14">
        <v>2818059514.2064114</v>
      </c>
      <c r="N18" s="14">
        <v>2812581545.3921623</v>
      </c>
      <c r="O18" s="14">
        <v>2821948453.8989697</v>
      </c>
      <c r="P18" s="14">
        <v>2831315362.4057765</v>
      </c>
      <c r="Q18" s="14">
        <v>2840682270.9125838</v>
      </c>
      <c r="R18" s="14">
        <v>2850049179.4193912</v>
      </c>
      <c r="S18" s="14">
        <v>2859416087.9261985</v>
      </c>
      <c r="T18" s="14">
        <v>2858161591.2511792</v>
      </c>
      <c r="U18" s="14">
        <v>2856907094.5761604</v>
      </c>
      <c r="V18" s="14">
        <v>2855652597.9011416</v>
      </c>
      <c r="W18" s="14">
        <v>2854398101.2261229</v>
      </c>
      <c r="X18" s="14">
        <v>2853143604.5511041</v>
      </c>
    </row>
    <row r="19" spans="1:24" ht="15.75">
      <c r="A19" s="15" t="s">
        <v>48</v>
      </c>
      <c r="B19" s="10" t="s">
        <v>12</v>
      </c>
      <c r="C19" s="10"/>
      <c r="D19" s="13">
        <f>+D20+D21+D22</f>
        <v>16168584581.704121</v>
      </c>
      <c r="E19" s="13">
        <f t="shared" ref="E19:X19" si="6">+E20+E21+E22</f>
        <v>16080946475.553493</v>
      </c>
      <c r="F19" s="13">
        <f t="shared" si="6"/>
        <v>16035265248.782188</v>
      </c>
      <c r="G19" s="13">
        <f t="shared" si="6"/>
        <v>15992627316.217583</v>
      </c>
      <c r="H19" s="13">
        <f t="shared" si="6"/>
        <v>15949955787.343836</v>
      </c>
      <c r="I19" s="13">
        <f t="shared" si="6"/>
        <v>15913847205.420689</v>
      </c>
      <c r="J19" s="13">
        <f t="shared" si="6"/>
        <v>15878847307.044281</v>
      </c>
      <c r="K19" s="13">
        <f t="shared" si="6"/>
        <v>15846479457.746256</v>
      </c>
      <c r="L19" s="13">
        <f t="shared" si="6"/>
        <v>15823308408.236568</v>
      </c>
      <c r="M19" s="13">
        <f t="shared" si="6"/>
        <v>15802969416.457489</v>
      </c>
      <c r="N19" s="13">
        <f t="shared" si="6"/>
        <v>15782284272.485159</v>
      </c>
      <c r="O19" s="13">
        <f t="shared" si="6"/>
        <v>15760761792.671101</v>
      </c>
      <c r="P19" s="13">
        <f t="shared" si="6"/>
        <v>15736904265.214718</v>
      </c>
      <c r="Q19" s="13">
        <f t="shared" si="6"/>
        <v>15711784485.885761</v>
      </c>
      <c r="R19" s="13">
        <f t="shared" si="6"/>
        <v>15686745160.209164</v>
      </c>
      <c r="S19" s="13">
        <f t="shared" si="6"/>
        <v>15660969336.002562</v>
      </c>
      <c r="T19" s="13">
        <f t="shared" si="6"/>
        <v>15632704577.493235</v>
      </c>
      <c r="U19" s="13">
        <f t="shared" si="6"/>
        <v>15609681452.203186</v>
      </c>
      <c r="V19" s="13">
        <f t="shared" si="6"/>
        <v>15586896369.709114</v>
      </c>
      <c r="W19" s="13">
        <f t="shared" si="6"/>
        <v>15567583601.569101</v>
      </c>
      <c r="X19" s="13">
        <f t="shared" si="6"/>
        <v>15530588673.392891</v>
      </c>
    </row>
    <row r="20" spans="1:24" s="16" customFormat="1">
      <c r="A20" s="8" t="s">
        <v>59</v>
      </c>
      <c r="B20" s="2" t="s">
        <v>13</v>
      </c>
      <c r="C20" s="2"/>
      <c r="D20" s="11">
        <v>2390260013.6928477</v>
      </c>
      <c r="E20" s="11">
        <v>2327036851.8823738</v>
      </c>
      <c r="F20" s="11">
        <v>2291764629.7948966</v>
      </c>
      <c r="G20" s="11">
        <v>2254018457.8974452</v>
      </c>
      <c r="H20" s="11">
        <v>2215467782.9987798</v>
      </c>
      <c r="I20" s="11">
        <v>2181945427.8500667</v>
      </c>
      <c r="J20" s="11">
        <v>2150099190.4587884</v>
      </c>
      <c r="K20" s="11">
        <v>2119208340.1892488</v>
      </c>
      <c r="L20" s="11">
        <v>2098089256.4455588</v>
      </c>
      <c r="M20" s="11">
        <v>2079399403.6900761</v>
      </c>
      <c r="N20" s="11">
        <v>2060439159.6179633</v>
      </c>
      <c r="O20" s="11">
        <v>2040486653.8334491</v>
      </c>
      <c r="P20" s="11">
        <v>2019163083.7233524</v>
      </c>
      <c r="Q20" s="11">
        <v>1996646117.7699616</v>
      </c>
      <c r="R20" s="11">
        <v>1974209605.4689274</v>
      </c>
      <c r="S20" s="11">
        <v>1950743956.8648276</v>
      </c>
      <c r="T20" s="11">
        <v>1924789373.9580016</v>
      </c>
      <c r="U20" s="11">
        <v>1903270770.7856498</v>
      </c>
      <c r="V20" s="11">
        <v>1883157357.6964216</v>
      </c>
      <c r="W20" s="11">
        <v>1865294065.6518402</v>
      </c>
      <c r="X20" s="11">
        <v>1828942960.0862577</v>
      </c>
    </row>
    <row r="21" spans="1:24" s="16" customFormat="1">
      <c r="A21" s="8" t="s">
        <v>60</v>
      </c>
      <c r="B21" s="2" t="s">
        <v>14</v>
      </c>
      <c r="C21" s="2"/>
      <c r="D21" s="11">
        <v>63368473.519501463</v>
      </c>
      <c r="E21" s="11">
        <v>57665135.810278662</v>
      </c>
      <c r="F21" s="11">
        <v>53556451.324554555</v>
      </c>
      <c r="G21" s="11">
        <v>52348484.397741161</v>
      </c>
      <c r="H21" s="11">
        <v>51139376.803385928</v>
      </c>
      <c r="I21" s="11">
        <v>49930269.209030688</v>
      </c>
      <c r="J21" s="11">
        <v>48721788.981823474</v>
      </c>
      <c r="K21" s="11">
        <v>47916135.497018658</v>
      </c>
      <c r="L21" s="11">
        <v>46707655.269811444</v>
      </c>
      <c r="M21" s="11">
        <v>45902001.785006627</v>
      </c>
      <c r="N21" s="11">
        <v>44693521.557799406</v>
      </c>
      <c r="O21" s="11">
        <v>43485041.330592193</v>
      </c>
      <c r="P21" s="11">
        <v>42276561.103384964</v>
      </c>
      <c r="Q21" s="11">
        <v>41068080.876177751</v>
      </c>
      <c r="R21" s="11">
        <v>39859600.648970529</v>
      </c>
      <c r="S21" s="11">
        <v>38651120.421763316</v>
      </c>
      <c r="T21" s="11">
        <v>37442640.194556087</v>
      </c>
      <c r="U21" s="11">
        <v>37039813.45215369</v>
      </c>
      <c r="V21" s="11">
        <v>35831333.224946469</v>
      </c>
      <c r="W21" s="11">
        <v>34622852.997739248</v>
      </c>
      <c r="X21" s="11">
        <v>34220026.255336843</v>
      </c>
    </row>
    <row r="22" spans="1:24" s="16" customFormat="1">
      <c r="A22" s="8" t="s">
        <v>61</v>
      </c>
      <c r="B22" s="2" t="s">
        <v>15</v>
      </c>
      <c r="C22" s="2"/>
      <c r="D22" s="11">
        <v>13714956094.491772</v>
      </c>
      <c r="E22" s="11">
        <v>13696244487.860842</v>
      </c>
      <c r="F22" s="11">
        <v>13689944167.662737</v>
      </c>
      <c r="G22" s="11">
        <v>13686260373.922396</v>
      </c>
      <c r="H22" s="11">
        <v>13683348627.54167</v>
      </c>
      <c r="I22" s="11">
        <v>13681971508.361591</v>
      </c>
      <c r="J22" s="11">
        <v>13680026327.603668</v>
      </c>
      <c r="K22" s="11">
        <v>13679354982.059988</v>
      </c>
      <c r="L22" s="11">
        <v>13678511496.521198</v>
      </c>
      <c r="M22" s="11">
        <v>13677668010.982407</v>
      </c>
      <c r="N22" s="11">
        <v>13677151591.309397</v>
      </c>
      <c r="O22" s="11">
        <v>13676790097.507059</v>
      </c>
      <c r="P22" s="11">
        <v>13675464620.38798</v>
      </c>
      <c r="Q22" s="11">
        <v>13674070287.239622</v>
      </c>
      <c r="R22" s="11">
        <v>13672675954.091267</v>
      </c>
      <c r="S22" s="11">
        <v>13671574258.715971</v>
      </c>
      <c r="T22" s="11">
        <v>13670472563.340677</v>
      </c>
      <c r="U22" s="11">
        <v>13669370867.965382</v>
      </c>
      <c r="V22" s="11">
        <v>13667907678.787746</v>
      </c>
      <c r="W22" s="11">
        <v>13667666682.919521</v>
      </c>
      <c r="X22" s="11">
        <v>13667425687.051296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5321535336.7280512</v>
      </c>
      <c r="E35" s="11">
        <v>3831391497.7085299</v>
      </c>
      <c r="F35" s="11">
        <v>3555551863.5483041</v>
      </c>
      <c r="G35" s="11">
        <v>3896891014.1862578</v>
      </c>
      <c r="H35" s="11">
        <v>4220341611.9544721</v>
      </c>
      <c r="I35" s="11">
        <v>4781640889.5435286</v>
      </c>
      <c r="J35" s="11">
        <v>5216853454.7818155</v>
      </c>
      <c r="K35" s="11">
        <v>4651458403.476161</v>
      </c>
      <c r="L35" s="11">
        <v>5070498287.7993717</v>
      </c>
      <c r="M35" s="11">
        <v>5755074847.4695482</v>
      </c>
      <c r="N35" s="11">
        <v>6136332172.4220896</v>
      </c>
      <c r="O35" s="11">
        <v>6623565793.2903252</v>
      </c>
      <c r="P35" s="11">
        <v>6903832416.2615051</v>
      </c>
      <c r="Q35" s="11">
        <v>7300103528.4505405</v>
      </c>
      <c r="R35" s="11">
        <v>7714254870.2399321</v>
      </c>
      <c r="S35" s="11">
        <v>8158552356.1055374</v>
      </c>
      <c r="T35" s="11">
        <v>8601644247.9768562</v>
      </c>
      <c r="U35" s="11">
        <v>9109598543.8260555</v>
      </c>
      <c r="V35" s="11">
        <v>9807503761.1509724</v>
      </c>
      <c r="W35" s="11">
        <v>10132985594.37162</v>
      </c>
      <c r="X35" s="11">
        <v>10487640090.181431</v>
      </c>
    </row>
    <row r="36" spans="1:24" ht="15.75">
      <c r="A36" s="25">
        <v>5</v>
      </c>
      <c r="B36" s="9" t="s">
        <v>9</v>
      </c>
      <c r="C36" s="10"/>
      <c r="D36" s="11">
        <v>3289482.9999999995</v>
      </c>
      <c r="E36" s="11">
        <v>3291695</v>
      </c>
      <c r="F36" s="11">
        <v>3266983</v>
      </c>
      <c r="G36" s="11">
        <v>3224901</v>
      </c>
      <c r="H36" s="11">
        <v>3179442.0000000005</v>
      </c>
      <c r="I36" s="11">
        <v>3141102</v>
      </c>
      <c r="J36" s="11">
        <v>3112597</v>
      </c>
      <c r="K36" s="11">
        <v>3091902</v>
      </c>
      <c r="L36" s="11">
        <v>3079037.0000000005</v>
      </c>
      <c r="M36" s="11">
        <v>3072724.9999999995</v>
      </c>
      <c r="N36" s="11">
        <v>3071856</v>
      </c>
      <c r="O36" s="11">
        <v>3077378.0000000005</v>
      </c>
      <c r="P36" s="11">
        <v>3089778.0000000009</v>
      </c>
      <c r="Q36" s="11">
        <v>3106701</v>
      </c>
      <c r="R36" s="11">
        <v>3124861</v>
      </c>
      <c r="S36" s="11">
        <v>3141799.9999999995</v>
      </c>
      <c r="T36" s="11">
        <v>3156607.0000000005</v>
      </c>
      <c r="U36" s="11">
        <v>3169665.0000000009</v>
      </c>
      <c r="V36" s="11">
        <v>3181397</v>
      </c>
      <c r="W36" s="11">
        <v>3192723.0000000005</v>
      </c>
      <c r="X36" s="11">
        <v>3204283.9999999995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34827.223616737305</v>
      </c>
      <c r="E39" s="11">
        <f t="shared" si="8"/>
        <v>34475.187217562525</v>
      </c>
      <c r="F39" s="11">
        <f t="shared" si="8"/>
        <v>34252.105067139397</v>
      </c>
      <c r="G39" s="11">
        <f t="shared" si="8"/>
        <v>34283.128385548916</v>
      </c>
      <c r="H39" s="11">
        <f t="shared" si="8"/>
        <v>34492.192128882394</v>
      </c>
      <c r="I39" s="11">
        <f t="shared" si="8"/>
        <v>34721.55305895974</v>
      </c>
      <c r="J39" s="11">
        <f t="shared" si="8"/>
        <v>34500.6729141947</v>
      </c>
      <c r="K39" s="11">
        <f t="shared" si="8"/>
        <v>34593.86851773697</v>
      </c>
      <c r="L39" s="11">
        <f t="shared" si="8"/>
        <v>34665.155425494064</v>
      </c>
      <c r="M39" s="11">
        <f t="shared" si="8"/>
        <v>34838.845207823455</v>
      </c>
      <c r="N39" s="11">
        <f t="shared" si="8"/>
        <v>35151.505323882033</v>
      </c>
      <c r="O39" s="11">
        <f t="shared" si="8"/>
        <v>35539.670054970273</v>
      </c>
      <c r="P39" s="11">
        <f t="shared" si="8"/>
        <v>35948.159955003372</v>
      </c>
      <c r="Q39" s="11">
        <f t="shared" si="8"/>
        <v>36419.233701021687</v>
      </c>
      <c r="R39" s="11">
        <f t="shared" si="8"/>
        <v>36935.226029451434</v>
      </c>
      <c r="S39" s="11">
        <f t="shared" si="8"/>
        <v>37347.424817523133</v>
      </c>
      <c r="T39" s="11">
        <f t="shared" si="8"/>
        <v>38083.404797640578</v>
      </c>
      <c r="U39" s="11">
        <f t="shared" si="8"/>
        <v>38711.385152091141</v>
      </c>
      <c r="V39" s="11">
        <f t="shared" si="8"/>
        <v>39555.210118352406</v>
      </c>
      <c r="W39" s="11">
        <f t="shared" si="8"/>
        <v>40159.553042075713</v>
      </c>
      <c r="X39" s="11">
        <f t="shared" si="8"/>
        <v>40461.912952076869</v>
      </c>
    </row>
    <row r="40" spans="1:24" ht="15.75">
      <c r="B40" s="20" t="s">
        <v>5</v>
      </c>
      <c r="C40" s="7"/>
      <c r="D40" s="11">
        <f t="shared" ref="D40:X40" si="9">+D8/D36</f>
        <v>12524.005210389309</v>
      </c>
      <c r="E40" s="11">
        <f t="shared" si="9"/>
        <v>12114.609727435647</v>
      </c>
      <c r="F40" s="11">
        <f t="shared" si="9"/>
        <v>11784.27639541897</v>
      </c>
      <c r="G40" s="11">
        <f t="shared" si="9"/>
        <v>11677.581147200786</v>
      </c>
      <c r="H40" s="11">
        <f t="shared" si="9"/>
        <v>11734.30393128275</v>
      </c>
      <c r="I40" s="11">
        <f t="shared" si="9"/>
        <v>11832.671682547729</v>
      </c>
      <c r="J40" s="11">
        <f t="shared" si="9"/>
        <v>11875.807209050268</v>
      </c>
      <c r="K40" s="11">
        <f t="shared" si="9"/>
        <v>11775.245073214326</v>
      </c>
      <c r="L40" s="11">
        <f t="shared" si="9"/>
        <v>11682.314873524101</v>
      </c>
      <c r="M40" s="11">
        <f t="shared" si="9"/>
        <v>11667.909124721249</v>
      </c>
      <c r="N40" s="11">
        <f t="shared" si="9"/>
        <v>11798.213784906553</v>
      </c>
      <c r="O40" s="11">
        <f t="shared" si="9"/>
        <v>12044.609891779326</v>
      </c>
      <c r="P40" s="11">
        <f t="shared" si="9"/>
        <v>12285.188420673361</v>
      </c>
      <c r="Q40" s="11">
        <f t="shared" si="9"/>
        <v>12631.373218534221</v>
      </c>
      <c r="R40" s="11">
        <f t="shared" si="9"/>
        <v>12976.589655668626</v>
      </c>
      <c r="S40" s="11">
        <f t="shared" si="9"/>
        <v>13350.783919165597</v>
      </c>
      <c r="T40" s="11">
        <f t="shared" si="9"/>
        <v>13836.689797884601</v>
      </c>
      <c r="U40" s="11">
        <f t="shared" si="9"/>
        <v>14362.777051844188</v>
      </c>
      <c r="V40" s="11">
        <f t="shared" si="9"/>
        <v>14974.520719592048</v>
      </c>
      <c r="W40" s="11">
        <f t="shared" si="9"/>
        <v>15482.322710850061</v>
      </c>
      <c r="X40" s="11">
        <f t="shared" si="9"/>
        <v>15762.109702101181</v>
      </c>
    </row>
    <row r="41" spans="1:24" ht="15.75">
      <c r="B41" s="20" t="s">
        <v>38</v>
      </c>
      <c r="C41" s="7"/>
      <c r="D41" s="37">
        <f>+D9/D36</f>
        <v>12986.899626174985</v>
      </c>
      <c r="E41" s="37">
        <f t="shared" ref="E41:X41" si="10">+E9/E36</f>
        <v>13062.577134308931</v>
      </c>
      <c r="F41" s="37">
        <f t="shared" si="10"/>
        <v>13114.170886655564</v>
      </c>
      <c r="G41" s="37">
        <f t="shared" si="10"/>
        <v>13146.349497756688</v>
      </c>
      <c r="H41" s="37">
        <f t="shared" si="10"/>
        <v>13177.576419272182</v>
      </c>
      <c r="I41" s="37">
        <f t="shared" si="10"/>
        <v>13201.18397603529</v>
      </c>
      <c r="J41" s="37">
        <f t="shared" si="10"/>
        <v>12849.665924377576</v>
      </c>
      <c r="K41" s="37">
        <f t="shared" si="10"/>
        <v>12978.369324763551</v>
      </c>
      <c r="L41" s="37">
        <f t="shared" si="10"/>
        <v>13098.859919533415</v>
      </c>
      <c r="M41" s="37">
        <f t="shared" si="10"/>
        <v>13257.666844816518</v>
      </c>
      <c r="N41" s="37">
        <f t="shared" si="10"/>
        <v>13447.411090800115</v>
      </c>
      <c r="O41" s="37">
        <f t="shared" si="10"/>
        <v>13627.251192530774</v>
      </c>
      <c r="P41" s="37">
        <f t="shared" si="10"/>
        <v>13839.486043898258</v>
      </c>
      <c r="Q41" s="37">
        <f t="shared" si="10"/>
        <v>14076.857025986548</v>
      </c>
      <c r="R41" s="37">
        <f t="shared" si="10"/>
        <v>14309.114853229528</v>
      </c>
      <c r="S41" s="37">
        <f t="shared" si="10"/>
        <v>14526.912738345563</v>
      </c>
      <c r="T41" s="37">
        <f t="shared" si="10"/>
        <v>14714.910495427706</v>
      </c>
      <c r="U41" s="37">
        <f t="shared" si="10"/>
        <v>14864.516755155819</v>
      </c>
      <c r="V41" s="37">
        <f t="shared" si="10"/>
        <v>14974.20918850922</v>
      </c>
      <c r="W41" s="37">
        <f t="shared" si="10"/>
        <v>15056.252358530188</v>
      </c>
      <c r="X41" s="37">
        <f t="shared" si="10"/>
        <v>15123.614371027848</v>
      </c>
    </row>
    <row r="42" spans="1:24" ht="15.75">
      <c r="B42" s="20" t="s">
        <v>10</v>
      </c>
      <c r="C42" s="9"/>
      <c r="D42" s="11">
        <f t="shared" ref="D42:X42" si="11">+D10/D36</f>
        <v>9316.3187801730164</v>
      </c>
      <c r="E42" s="11">
        <f t="shared" si="11"/>
        <v>9298.0003558179487</v>
      </c>
      <c r="F42" s="11">
        <f t="shared" si="11"/>
        <v>9353.6577850648591</v>
      </c>
      <c r="G42" s="11">
        <f t="shared" si="11"/>
        <v>9459.1977405914458</v>
      </c>
      <c r="H42" s="11">
        <f t="shared" si="11"/>
        <v>9580.3117783274665</v>
      </c>
      <c r="I42" s="11">
        <f t="shared" si="11"/>
        <v>9687.6974003767227</v>
      </c>
      <c r="J42" s="11">
        <f t="shared" si="11"/>
        <v>9775.1997807668504</v>
      </c>
      <c r="K42" s="11">
        <f t="shared" si="11"/>
        <v>9840.2541197590926</v>
      </c>
      <c r="L42" s="11">
        <f t="shared" si="11"/>
        <v>9883.9806324365472</v>
      </c>
      <c r="M42" s="11">
        <f t="shared" si="11"/>
        <v>9913.2692382856858</v>
      </c>
      <c r="N42" s="11">
        <f t="shared" si="11"/>
        <v>9905.8804481753705</v>
      </c>
      <c r="O42" s="11">
        <f t="shared" si="11"/>
        <v>9867.8089706601731</v>
      </c>
      <c r="P42" s="11">
        <f t="shared" si="11"/>
        <v>9823.4854904317508</v>
      </c>
      <c r="Q42" s="11">
        <f t="shared" si="11"/>
        <v>9711.0034565009228</v>
      </c>
      <c r="R42" s="11">
        <f t="shared" si="11"/>
        <v>9649.5215205532768</v>
      </c>
      <c r="S42" s="11">
        <f t="shared" si="11"/>
        <v>9469.728160011975</v>
      </c>
      <c r="T42" s="11">
        <f t="shared" si="11"/>
        <v>9531.8045043282746</v>
      </c>
      <c r="U42" s="11">
        <f t="shared" si="11"/>
        <v>9484.0913450911339</v>
      </c>
      <c r="V42" s="11">
        <f t="shared" si="11"/>
        <v>9606.4802102511348</v>
      </c>
      <c r="W42" s="11">
        <f t="shared" si="11"/>
        <v>9620.9779726954584</v>
      </c>
      <c r="X42" s="11">
        <f t="shared" si="11"/>
        <v>9576.1888789478362</v>
      </c>
    </row>
    <row r="43" spans="1:24" ht="15.75">
      <c r="B43" s="26" t="s">
        <v>32</v>
      </c>
      <c r="C43" s="9"/>
      <c r="D43" s="11">
        <f t="shared" ref="D43:X43" si="12">+D11/D36</f>
        <v>4401.082987282728</v>
      </c>
      <c r="E43" s="11">
        <f t="shared" si="12"/>
        <v>4412.6915785607935</v>
      </c>
      <c r="F43" s="11">
        <f t="shared" si="12"/>
        <v>4445.3784188171048</v>
      </c>
      <c r="G43" s="11">
        <f t="shared" si="12"/>
        <v>4500.0913009774604</v>
      </c>
      <c r="H43" s="11">
        <f t="shared" si="12"/>
        <v>4563.7221417359406</v>
      </c>
      <c r="I43" s="11">
        <f t="shared" si="12"/>
        <v>4621.3712494205647</v>
      </c>
      <c r="J43" s="11">
        <f t="shared" si="12"/>
        <v>4673.7210775989561</v>
      </c>
      <c r="K43" s="11">
        <f t="shared" si="12"/>
        <v>4715.0983231826631</v>
      </c>
      <c r="L43" s="11">
        <f t="shared" si="12"/>
        <v>4744.9360518626327</v>
      </c>
      <c r="M43" s="11">
        <f t="shared" si="12"/>
        <v>4770.2872218483244</v>
      </c>
      <c r="N43" s="11">
        <f t="shared" si="12"/>
        <v>4768.1772900569049</v>
      </c>
      <c r="O43" s="11">
        <f t="shared" si="12"/>
        <v>4746.3186003933106</v>
      </c>
      <c r="P43" s="11">
        <f t="shared" si="12"/>
        <v>4730.270293348105</v>
      </c>
      <c r="Q43" s="11">
        <f t="shared" si="12"/>
        <v>4653.617990089524</v>
      </c>
      <c r="R43" s="11">
        <f t="shared" si="12"/>
        <v>4629.5397804985469</v>
      </c>
      <c r="S43" s="11">
        <f t="shared" si="12"/>
        <v>4485.0157862126998</v>
      </c>
      <c r="T43" s="11">
        <f t="shared" si="12"/>
        <v>4579.4285584176077</v>
      </c>
      <c r="U43" s="11">
        <f t="shared" si="12"/>
        <v>4559.3811778642566</v>
      </c>
      <c r="V43" s="11">
        <f t="shared" si="12"/>
        <v>4707.0928122907071</v>
      </c>
      <c r="W43" s="11">
        <f t="shared" si="12"/>
        <v>4745.0198637179174</v>
      </c>
      <c r="X43" s="11">
        <f t="shared" si="12"/>
        <v>4729.3685991621196</v>
      </c>
    </row>
    <row r="44" spans="1:24" ht="15.75">
      <c r="B44" s="26" t="s">
        <v>33</v>
      </c>
      <c r="C44" s="9"/>
      <c r="D44" s="11">
        <f t="shared" ref="D44:X44" si="13">+D12/D36</f>
        <v>4915.2357928902875</v>
      </c>
      <c r="E44" s="11">
        <f t="shared" si="13"/>
        <v>4885.3087772571562</v>
      </c>
      <c r="F44" s="11">
        <f t="shared" si="13"/>
        <v>4908.2793662477543</v>
      </c>
      <c r="G44" s="11">
        <f t="shared" si="13"/>
        <v>4959.1064396139855</v>
      </c>
      <c r="H44" s="11">
        <f t="shared" si="13"/>
        <v>5016.589636591526</v>
      </c>
      <c r="I44" s="11">
        <f t="shared" si="13"/>
        <v>5066.326150956158</v>
      </c>
      <c r="J44" s="11">
        <f t="shared" si="13"/>
        <v>5101.4787031678952</v>
      </c>
      <c r="K44" s="11">
        <f t="shared" si="13"/>
        <v>5125.1557965764296</v>
      </c>
      <c r="L44" s="11">
        <f t="shared" si="13"/>
        <v>5139.0445805739155</v>
      </c>
      <c r="M44" s="11">
        <f t="shared" si="13"/>
        <v>5142.9820164373614</v>
      </c>
      <c r="N44" s="11">
        <f t="shared" si="13"/>
        <v>5137.7031581184665</v>
      </c>
      <c r="O44" s="11">
        <f t="shared" si="13"/>
        <v>5121.4903702668626</v>
      </c>
      <c r="P44" s="11">
        <f t="shared" si="13"/>
        <v>5093.2151970836458</v>
      </c>
      <c r="Q44" s="11">
        <f t="shared" si="13"/>
        <v>5057.3854664113996</v>
      </c>
      <c r="R44" s="11">
        <f t="shared" si="13"/>
        <v>5019.9817400547299</v>
      </c>
      <c r="S44" s="11">
        <f t="shared" si="13"/>
        <v>4984.7123737992752</v>
      </c>
      <c r="T44" s="11">
        <f t="shared" si="13"/>
        <v>4952.3759459106668</v>
      </c>
      <c r="U44" s="11">
        <f t="shared" si="13"/>
        <v>4924.7101672268782</v>
      </c>
      <c r="V44" s="11">
        <f t="shared" si="13"/>
        <v>4899.3873979604286</v>
      </c>
      <c r="W44" s="11">
        <f t="shared" si="13"/>
        <v>4875.9581089775402</v>
      </c>
      <c r="X44" s="11">
        <f t="shared" si="13"/>
        <v>4846.8202797857157</v>
      </c>
    </row>
    <row r="45" spans="1:24" ht="15.75">
      <c r="B45" s="10" t="s">
        <v>31</v>
      </c>
      <c r="C45" s="9"/>
      <c r="D45" s="11">
        <f t="shared" ref="D45:X45" si="14">+D13/D36</f>
        <v>2851.5713531833412</v>
      </c>
      <c r="E45" s="11">
        <f t="shared" si="14"/>
        <v>2864.9075050594984</v>
      </c>
      <c r="F45" s="11">
        <f t="shared" si="14"/>
        <v>2886.5781394842966</v>
      </c>
      <c r="G45" s="11">
        <f t="shared" si="14"/>
        <v>2921.650620123311</v>
      </c>
      <c r="H45" s="11">
        <f t="shared" si="14"/>
        <v>2963.4237726262295</v>
      </c>
      <c r="I45" s="11">
        <f t="shared" si="14"/>
        <v>3002.2589874085033</v>
      </c>
      <c r="J45" s="11">
        <f t="shared" si="14"/>
        <v>3040.5068575819419</v>
      </c>
      <c r="K45" s="11">
        <f t="shared" si="14"/>
        <v>3071.6831700717335</v>
      </c>
      <c r="L45" s="11">
        <f t="shared" si="14"/>
        <v>3095.3879899570175</v>
      </c>
      <c r="M45" s="11">
        <f t="shared" si="14"/>
        <v>3118.0858588765736</v>
      </c>
      <c r="N45" s="11">
        <f t="shared" si="14"/>
        <v>3116.2439474167995</v>
      </c>
      <c r="O45" s="11">
        <f t="shared" si="14"/>
        <v>3097.0566990578618</v>
      </c>
      <c r="P45" s="11">
        <f t="shared" si="14"/>
        <v>3087.3356771307917</v>
      </c>
      <c r="Q45" s="11">
        <f t="shared" si="14"/>
        <v>3019.3428622785377</v>
      </c>
      <c r="R45" s="11">
        <f t="shared" si="14"/>
        <v>3004.4738607458489</v>
      </c>
      <c r="S45" s="11">
        <f t="shared" si="14"/>
        <v>2868.424642192344</v>
      </c>
      <c r="T45" s="11">
        <f t="shared" si="14"/>
        <v>2968.9561564689729</v>
      </c>
      <c r="U45" s="11">
        <f t="shared" si="14"/>
        <v>2954.0850792820424</v>
      </c>
      <c r="V45" s="11">
        <f t="shared" si="14"/>
        <v>3106.2635981664348</v>
      </c>
      <c r="W45" s="11">
        <f t="shared" si="14"/>
        <v>3148.4217058626837</v>
      </c>
      <c r="X45" s="11">
        <f t="shared" si="14"/>
        <v>3137.0883701447292</v>
      </c>
    </row>
    <row r="46" spans="1:24" ht="15.75">
      <c r="B46" s="10" t="s">
        <v>11</v>
      </c>
      <c r="C46" s="9"/>
      <c r="D46" s="11">
        <f t="shared" ref="D46:X46" si="15">+D16/D36</f>
        <v>1549.511634099387</v>
      </c>
      <c r="E46" s="11">
        <f t="shared" si="15"/>
        <v>1547.7840735012949</v>
      </c>
      <c r="F46" s="11">
        <f t="shared" si="15"/>
        <v>1558.8002793328085</v>
      </c>
      <c r="G46" s="11">
        <f t="shared" si="15"/>
        <v>1578.4406808541489</v>
      </c>
      <c r="H46" s="11">
        <f t="shared" si="15"/>
        <v>1600.2983691097106</v>
      </c>
      <c r="I46" s="11">
        <f t="shared" si="15"/>
        <v>1619.1122620120609</v>
      </c>
      <c r="J46" s="11">
        <f t="shared" si="15"/>
        <v>1633.2142200170142</v>
      </c>
      <c r="K46" s="11">
        <f t="shared" si="15"/>
        <v>1643.4151531109296</v>
      </c>
      <c r="L46" s="11">
        <f t="shared" si="15"/>
        <v>1649.5480619056154</v>
      </c>
      <c r="M46" s="11">
        <f t="shared" si="15"/>
        <v>1652.201362971751</v>
      </c>
      <c r="N46" s="11">
        <f t="shared" si="15"/>
        <v>1651.9333426401051</v>
      </c>
      <c r="O46" s="11">
        <f t="shared" si="15"/>
        <v>1649.2619013354486</v>
      </c>
      <c r="P46" s="11">
        <f t="shared" si="15"/>
        <v>1642.9346162173133</v>
      </c>
      <c r="Q46" s="11">
        <f t="shared" si="15"/>
        <v>1634.2751278109861</v>
      </c>
      <c r="R46" s="11">
        <f t="shared" si="15"/>
        <v>1625.0659197526984</v>
      </c>
      <c r="S46" s="11">
        <f t="shared" si="15"/>
        <v>1616.5911440203563</v>
      </c>
      <c r="T46" s="11">
        <f t="shared" si="15"/>
        <v>1610.4724019486346</v>
      </c>
      <c r="U46" s="11">
        <f t="shared" si="15"/>
        <v>1605.2960985822144</v>
      </c>
      <c r="V46" s="11">
        <f t="shared" si="15"/>
        <v>1600.8292141242719</v>
      </c>
      <c r="W46" s="11">
        <f t="shared" si="15"/>
        <v>1596.5981578552341</v>
      </c>
      <c r="X46" s="11">
        <f t="shared" si="15"/>
        <v>1592.2802290173904</v>
      </c>
    </row>
    <row r="47" spans="1:24" ht="15.75">
      <c r="B47" s="10" t="s">
        <v>12</v>
      </c>
      <c r="C47" s="9"/>
      <c r="D47" s="11">
        <f t="shared" ref="D47:X47" si="16">+D19/D36</f>
        <v>4915.2357928902875</v>
      </c>
      <c r="E47" s="11">
        <f t="shared" si="16"/>
        <v>4885.3087772571562</v>
      </c>
      <c r="F47" s="11">
        <f t="shared" si="16"/>
        <v>4908.2793662477543</v>
      </c>
      <c r="G47" s="11">
        <f t="shared" si="16"/>
        <v>4959.1064396139855</v>
      </c>
      <c r="H47" s="11">
        <f t="shared" si="16"/>
        <v>5016.589636591526</v>
      </c>
      <c r="I47" s="11">
        <f t="shared" si="16"/>
        <v>5066.326150956158</v>
      </c>
      <c r="J47" s="11">
        <f t="shared" si="16"/>
        <v>5101.4787031678952</v>
      </c>
      <c r="K47" s="11">
        <f t="shared" si="16"/>
        <v>5125.1557965764296</v>
      </c>
      <c r="L47" s="11">
        <f t="shared" si="16"/>
        <v>5139.0445805739155</v>
      </c>
      <c r="M47" s="11">
        <f t="shared" si="16"/>
        <v>5142.9820164373614</v>
      </c>
      <c r="N47" s="11">
        <f t="shared" si="16"/>
        <v>5137.7031581184665</v>
      </c>
      <c r="O47" s="11">
        <f t="shared" si="16"/>
        <v>5121.4903702668626</v>
      </c>
      <c r="P47" s="11">
        <f t="shared" si="16"/>
        <v>5093.2151970836458</v>
      </c>
      <c r="Q47" s="11">
        <f t="shared" si="16"/>
        <v>5057.3854664113996</v>
      </c>
      <c r="R47" s="11">
        <f t="shared" si="16"/>
        <v>5019.9817400547299</v>
      </c>
      <c r="S47" s="11">
        <f t="shared" si="16"/>
        <v>4984.7123737992752</v>
      </c>
      <c r="T47" s="11">
        <f t="shared" si="16"/>
        <v>4952.3759459106668</v>
      </c>
      <c r="U47" s="11">
        <f t="shared" si="16"/>
        <v>4924.7101672268782</v>
      </c>
      <c r="V47" s="11">
        <f t="shared" si="16"/>
        <v>4899.3873979604286</v>
      </c>
      <c r="W47" s="11">
        <f t="shared" si="16"/>
        <v>4875.9581089775402</v>
      </c>
      <c r="X47" s="11">
        <f t="shared" si="16"/>
        <v>4846.8202797857157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1617.742160919528</v>
      </c>
      <c r="E50" s="11">
        <f t="shared" ref="E50:X50" si="18">+E35/E36</f>
        <v>1163.9570184080026</v>
      </c>
      <c r="F50" s="11">
        <f t="shared" si="18"/>
        <v>1088.3288537308899</v>
      </c>
      <c r="G50" s="11">
        <f t="shared" si="18"/>
        <v>1208.3753932868817</v>
      </c>
      <c r="H50" s="11">
        <f t="shared" si="18"/>
        <v>1327.3843686893711</v>
      </c>
      <c r="I50" s="11">
        <f t="shared" si="18"/>
        <v>1522.2813170484526</v>
      </c>
      <c r="J50" s="11">
        <f t="shared" si="18"/>
        <v>1676.0452621337795</v>
      </c>
      <c r="K50" s="11">
        <f t="shared" si="18"/>
        <v>1504.4003346406714</v>
      </c>
      <c r="L50" s="11">
        <f t="shared" si="18"/>
        <v>1646.7805641177326</v>
      </c>
      <c r="M50" s="11">
        <f t="shared" si="18"/>
        <v>1872.9547380483282</v>
      </c>
      <c r="N50" s="11">
        <f t="shared" si="18"/>
        <v>1997.5975997644712</v>
      </c>
      <c r="O50" s="11">
        <f t="shared" si="18"/>
        <v>2152.340659252885</v>
      </c>
      <c r="P50" s="11">
        <f t="shared" si="18"/>
        <v>2234.4105033635115</v>
      </c>
      <c r="Q50" s="11">
        <f t="shared" si="18"/>
        <v>2349.7927635940955</v>
      </c>
      <c r="R50" s="11">
        <f t="shared" si="18"/>
        <v>2468.6713649790927</v>
      </c>
      <c r="S50" s="11">
        <f t="shared" si="18"/>
        <v>2596.7764835780567</v>
      </c>
      <c r="T50" s="11">
        <f t="shared" si="18"/>
        <v>2724.9652072547692</v>
      </c>
      <c r="U50" s="11">
        <f t="shared" si="18"/>
        <v>2873.9941109947117</v>
      </c>
      <c r="V50" s="11">
        <f t="shared" si="18"/>
        <v>3082.7663951248373</v>
      </c>
      <c r="W50" s="11">
        <f t="shared" si="18"/>
        <v>3173.7753617747667</v>
      </c>
      <c r="X50" s="11">
        <f t="shared" si="18"/>
        <v>3273.0057916780884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-1.0108081053167739</v>
      </c>
      <c r="F53" s="32">
        <f>IFERROR(((F39/$D39)-1)*100,0)</f>
        <v>-1.6513476811327421</v>
      </c>
      <c r="G53" s="32">
        <f>IFERROR(((G39/$D39)-1)*100,0)</f>
        <v>-1.5622698989043338</v>
      </c>
      <c r="H53" s="32">
        <f t="shared" ref="H53:X53" si="19">IFERROR(((H39/$D39)-1)*100,0)</f>
        <v>-0.96198161398630688</v>
      </c>
      <c r="I53" s="32">
        <f t="shared" si="19"/>
        <v>-0.30341367127174612</v>
      </c>
      <c r="J53" s="32">
        <f t="shared" si="19"/>
        <v>-0.9376305907590976</v>
      </c>
      <c r="K53" s="32">
        <f t="shared" si="19"/>
        <v>-0.67003646793191152</v>
      </c>
      <c r="L53" s="32">
        <f t="shared" si="19"/>
        <v>-0.46534915624268924</v>
      </c>
      <c r="M53" s="32">
        <f t="shared" si="19"/>
        <v>3.3369272308481079E-2</v>
      </c>
      <c r="N53" s="32">
        <f t="shared" si="19"/>
        <v>0.93111558565031061</v>
      </c>
      <c r="O53" s="32">
        <f t="shared" si="19"/>
        <v>2.0456595853669546</v>
      </c>
      <c r="P53" s="32">
        <f t="shared" si="19"/>
        <v>3.2185635886501363</v>
      </c>
      <c r="Q53" s="32">
        <f t="shared" si="19"/>
        <v>4.5711656542133605</v>
      </c>
      <c r="R53" s="32">
        <f t="shared" si="19"/>
        <v>6.0527432100589973</v>
      </c>
      <c r="S53" s="32">
        <f t="shared" si="19"/>
        <v>7.2362966067001322</v>
      </c>
      <c r="T53" s="32">
        <f t="shared" si="19"/>
        <v>9.3495284514681032</v>
      </c>
      <c r="U53" s="32">
        <f t="shared" si="19"/>
        <v>11.152659132688324</v>
      </c>
      <c r="V53" s="32">
        <f t="shared" si="19"/>
        <v>13.575548121909197</v>
      </c>
      <c r="W53" s="32">
        <f t="shared" si="19"/>
        <v>15.310808245925722</v>
      </c>
      <c r="X53" s="32">
        <f t="shared" si="19"/>
        <v>16.1789794022847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-3.2688862394759099</v>
      </c>
      <c r="F54" s="32">
        <f t="shared" ref="F54:I54" si="21">IFERROR(((F40/$D40)-1)*100,0)</f>
        <v>-5.9064876015597179</v>
      </c>
      <c r="G54" s="32">
        <f t="shared" si="21"/>
        <v>-6.7584135344048724</v>
      </c>
      <c r="H54" s="32">
        <f t="shared" si="21"/>
        <v>-6.3055010425216107</v>
      </c>
      <c r="I54" s="32">
        <f t="shared" si="21"/>
        <v>-5.5200673924032166</v>
      </c>
      <c r="J54" s="32">
        <f t="shared" ref="J54:X54" si="22">IFERROR(((J40/$D40)-1)*100,0)</f>
        <v>-5.1756446156803415</v>
      </c>
      <c r="K54" s="32">
        <f t="shared" si="22"/>
        <v>-5.9785996939209713</v>
      </c>
      <c r="L54" s="32">
        <f t="shared" si="22"/>
        <v>-6.7206163102437984</v>
      </c>
      <c r="M54" s="32">
        <f t="shared" si="22"/>
        <v>-6.835641404539528</v>
      </c>
      <c r="N54" s="32">
        <f t="shared" si="22"/>
        <v>-5.795202200017247</v>
      </c>
      <c r="O54" s="32">
        <f t="shared" si="22"/>
        <v>-3.8278115551429126</v>
      </c>
      <c r="P54" s="32">
        <f t="shared" si="22"/>
        <v>-1.9068723280140198</v>
      </c>
      <c r="Q54" s="32">
        <f t="shared" si="22"/>
        <v>0.85729769623414942</v>
      </c>
      <c r="R54" s="32">
        <f t="shared" si="22"/>
        <v>3.6137356834048173</v>
      </c>
      <c r="S54" s="32">
        <f t="shared" si="22"/>
        <v>6.6015519387554455</v>
      </c>
      <c r="T54" s="32">
        <f t="shared" si="22"/>
        <v>10.481348142576241</v>
      </c>
      <c r="U54" s="32">
        <f t="shared" si="22"/>
        <v>14.681979211646468</v>
      </c>
      <c r="V54" s="32">
        <f t="shared" si="22"/>
        <v>19.566548145236396</v>
      </c>
      <c r="W54" s="32">
        <f t="shared" si="22"/>
        <v>23.621177496849622</v>
      </c>
      <c r="X54" s="39">
        <f t="shared" si="22"/>
        <v>25.855183204696353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0.58272189908528116</v>
      </c>
      <c r="F55" s="32">
        <f t="shared" ref="F55:I55" si="23">IFERROR(((F41/$D41)-1)*100,0)</f>
        <v>0.979997259885379</v>
      </c>
      <c r="G55" s="32">
        <f t="shared" si="23"/>
        <v>1.2277747281601581</v>
      </c>
      <c r="H55" s="32">
        <f t="shared" si="23"/>
        <v>1.4682241226604109</v>
      </c>
      <c r="I55" s="32">
        <f t="shared" si="23"/>
        <v>1.650003896452823</v>
      </c>
      <c r="J55" s="32">
        <f t="shared" ref="J55:X55" si="24">IFERROR(((J41/$D41)-1)*100,0)</f>
        <v>-1.056708727622846</v>
      </c>
      <c r="K55" s="32">
        <f t="shared" si="24"/>
        <v>-6.5683894208601323E-2</v>
      </c>
      <c r="L55" s="32">
        <f t="shared" si="24"/>
        <v>0.86210178396062265</v>
      </c>
      <c r="M55" s="32">
        <f t="shared" si="24"/>
        <v>2.0849257824077094</v>
      </c>
      <c r="N55" s="32">
        <f t="shared" si="24"/>
        <v>3.5459692296148315</v>
      </c>
      <c r="O55" s="32">
        <f t="shared" si="24"/>
        <v>4.9307501003947429</v>
      </c>
      <c r="P55" s="32">
        <f t="shared" si="24"/>
        <v>6.5649727207014896</v>
      </c>
      <c r="Q55" s="32">
        <f t="shared" si="24"/>
        <v>8.3927452370137878</v>
      </c>
      <c r="R55" s="32">
        <f t="shared" si="24"/>
        <v>10.181146117350659</v>
      </c>
      <c r="S55" s="32">
        <f t="shared" si="24"/>
        <v>11.858204471425161</v>
      </c>
      <c r="T55" s="32">
        <f t="shared" si="24"/>
        <v>13.305799836705678</v>
      </c>
      <c r="U55" s="32">
        <f t="shared" si="24"/>
        <v>14.4577780919821</v>
      </c>
      <c r="V55" s="32">
        <f t="shared" si="24"/>
        <v>15.302417201476093</v>
      </c>
      <c r="W55" s="32">
        <f t="shared" si="24"/>
        <v>15.934155124941739</v>
      </c>
      <c r="X55" s="32">
        <f t="shared" si="24"/>
        <v>16.452847148724658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-0.19662728151866871</v>
      </c>
      <c r="F56" s="32">
        <f t="shared" ref="F56:I56" si="25">IFERROR(((F42/$D42)-1)*100,0)</f>
        <v>0.40079140455464568</v>
      </c>
      <c r="G56" s="32">
        <f t="shared" si="25"/>
        <v>1.5336418148604425</v>
      </c>
      <c r="H56" s="32">
        <f t="shared" si="25"/>
        <v>2.8336621404183804</v>
      </c>
      <c r="I56" s="32">
        <f t="shared" si="25"/>
        <v>3.9863236646010325</v>
      </c>
      <c r="J56" s="32">
        <f t="shared" ref="J56:X56" si="26">IFERROR(((J42/$D42)-1)*100,0)</f>
        <v>4.9255613877277726</v>
      </c>
      <c r="K56" s="32">
        <f t="shared" si="26"/>
        <v>5.623845125406346</v>
      </c>
      <c r="L56" s="32">
        <f t="shared" si="26"/>
        <v>6.0931991021134779</v>
      </c>
      <c r="M56" s="32">
        <f t="shared" si="26"/>
        <v>6.4075787035443588</v>
      </c>
      <c r="N56" s="32">
        <f t="shared" si="26"/>
        <v>6.3282685137080019</v>
      </c>
      <c r="O56" s="32">
        <f t="shared" si="26"/>
        <v>5.9196148553958716</v>
      </c>
      <c r="P56" s="32">
        <f t="shared" si="26"/>
        <v>5.4438531165129866</v>
      </c>
      <c r="Q56" s="32">
        <f t="shared" si="26"/>
        <v>4.2364874543352249</v>
      </c>
      <c r="R56" s="32">
        <f t="shared" si="26"/>
        <v>3.576549367217674</v>
      </c>
      <c r="S56" s="32">
        <f t="shared" si="26"/>
        <v>1.6466737931450481</v>
      </c>
      <c r="T56" s="32">
        <f t="shared" si="26"/>
        <v>2.3129921725505431</v>
      </c>
      <c r="U56" s="32">
        <f t="shared" si="26"/>
        <v>1.8008461161201472</v>
      </c>
      <c r="V56" s="32">
        <f t="shared" si="26"/>
        <v>3.1145502523554747</v>
      </c>
      <c r="W56" s="32">
        <f t="shared" si="26"/>
        <v>3.2701671090390017</v>
      </c>
      <c r="X56" s="32">
        <f t="shared" si="26"/>
        <v>2.7894075429006904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0.26376669814247578</v>
      </c>
      <c r="F57" s="32">
        <f t="shared" ref="F57:I57" si="27">IFERROR(((F43/$D43)-1)*100,0)</f>
        <v>1.0064666279270718</v>
      </c>
      <c r="G57" s="32">
        <f t="shared" si="27"/>
        <v>2.2496352370728889</v>
      </c>
      <c r="H57" s="32">
        <f t="shared" si="27"/>
        <v>3.6954348491762268</v>
      </c>
      <c r="I57" s="32">
        <f t="shared" si="27"/>
        <v>5.0053194355656805</v>
      </c>
      <c r="J57" s="32">
        <f t="shared" ref="J57:X57" si="28">IFERROR(((J43/$D43)-1)*100,0)</f>
        <v>6.1947954879296052</v>
      </c>
      <c r="K57" s="32">
        <f t="shared" si="28"/>
        <v>7.1349560280346225</v>
      </c>
      <c r="L57" s="32">
        <f t="shared" si="28"/>
        <v>7.8129193558379884</v>
      </c>
      <c r="M57" s="32">
        <f t="shared" si="28"/>
        <v>8.3889405319654387</v>
      </c>
      <c r="N57" s="32">
        <f t="shared" si="28"/>
        <v>8.3409993366388324</v>
      </c>
      <c r="O57" s="32">
        <f t="shared" si="28"/>
        <v>7.8443331813593975</v>
      </c>
      <c r="P57" s="32">
        <f t="shared" si="28"/>
        <v>7.479688681549268</v>
      </c>
      <c r="Q57" s="32">
        <f t="shared" si="28"/>
        <v>5.7380195632873887</v>
      </c>
      <c r="R57" s="32">
        <f t="shared" si="28"/>
        <v>5.190922186106528</v>
      </c>
      <c r="S57" s="32">
        <f t="shared" si="28"/>
        <v>1.9070942123223356</v>
      </c>
      <c r="T57" s="32">
        <f t="shared" si="28"/>
        <v>4.0523110254958361</v>
      </c>
      <c r="U57" s="32">
        <f t="shared" si="28"/>
        <v>3.5968008564924547</v>
      </c>
      <c r="V57" s="32">
        <f t="shared" si="28"/>
        <v>6.9530573700204767</v>
      </c>
      <c r="W57" s="32">
        <f t="shared" si="28"/>
        <v>7.8148237020074784</v>
      </c>
      <c r="X57" s="32">
        <f t="shared" si="28"/>
        <v>7.4592006746520889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-0.60886225796978888</v>
      </c>
      <c r="F58" s="32">
        <f t="shared" ref="F58:I58" si="29">IFERROR(((F44/$D44)-1)*100,0)</f>
        <v>-0.14152783173893013</v>
      </c>
      <c r="G58" s="32">
        <f t="shared" si="29"/>
        <v>0.89254409294372561</v>
      </c>
      <c r="H58" s="32">
        <f t="shared" si="29"/>
        <v>2.0620342130451386</v>
      </c>
      <c r="I58" s="32">
        <f t="shared" si="29"/>
        <v>3.0739188196101885</v>
      </c>
      <c r="J58" s="32">
        <f t="shared" ref="J58:X58" si="30">IFERROR(((J44/$D44)-1)*100,0)</f>
        <v>3.7890941172547876</v>
      </c>
      <c r="K58" s="32">
        <f t="shared" si="30"/>
        <v>4.2708023079947477</v>
      </c>
      <c r="L58" s="32">
        <f t="shared" si="30"/>
        <v>4.5533682841291112</v>
      </c>
      <c r="M58" s="32">
        <f t="shared" si="30"/>
        <v>4.6334750385017331</v>
      </c>
      <c r="N58" s="32">
        <f t="shared" si="30"/>
        <v>4.5260771731433502</v>
      </c>
      <c r="O58" s="32">
        <f t="shared" si="30"/>
        <v>4.1962295618638512</v>
      </c>
      <c r="P58" s="32">
        <f t="shared" si="30"/>
        <v>3.6209738798451685</v>
      </c>
      <c r="Q58" s="32">
        <f t="shared" si="30"/>
        <v>2.8920214514779996</v>
      </c>
      <c r="R58" s="32">
        <f t="shared" si="30"/>
        <v>2.1310462321249002</v>
      </c>
      <c r="S58" s="32">
        <f t="shared" si="30"/>
        <v>1.4134943639831699</v>
      </c>
      <c r="T58" s="32">
        <f t="shared" si="30"/>
        <v>0.75561284514775728</v>
      </c>
      <c r="U58" s="32">
        <f t="shared" si="30"/>
        <v>0.19275523567547914</v>
      </c>
      <c r="V58" s="32">
        <f t="shared" si="30"/>
        <v>-0.32243407229380905</v>
      </c>
      <c r="W58" s="32">
        <f t="shared" si="30"/>
        <v>-0.79910070580054837</v>
      </c>
      <c r="X58" s="32">
        <f t="shared" si="30"/>
        <v>-1.3919070414390333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0.4676772987380895</v>
      </c>
      <c r="F59" s="32">
        <f t="shared" ref="F59:I59" si="31">IFERROR(((F45/$D45)-1)*100,0)</f>
        <v>1.2276314342222427</v>
      </c>
      <c r="G59" s="32">
        <f t="shared" si="31"/>
        <v>2.4575666627362214</v>
      </c>
      <c r="H59" s="32">
        <f t="shared" si="31"/>
        <v>3.9224836270718599</v>
      </c>
      <c r="I59" s="32">
        <f t="shared" si="31"/>
        <v>5.284371862444992</v>
      </c>
      <c r="J59" s="32">
        <f t="shared" ref="J59:X59" si="32">IFERROR(((J45/$D45)-1)*100,0)</f>
        <v>6.6256628713738275</v>
      </c>
      <c r="K59" s="32">
        <f t="shared" si="32"/>
        <v>7.7189657780322163</v>
      </c>
      <c r="L59" s="32">
        <f t="shared" si="32"/>
        <v>8.5502555109305831</v>
      </c>
      <c r="M59" s="32">
        <f t="shared" si="32"/>
        <v>9.3462331004170665</v>
      </c>
      <c r="N59" s="32">
        <f t="shared" si="32"/>
        <v>9.2816402415458512</v>
      </c>
      <c r="O59" s="32">
        <f t="shared" si="32"/>
        <v>8.608774442921586</v>
      </c>
      <c r="P59" s="32">
        <f t="shared" si="32"/>
        <v>8.2678739104408372</v>
      </c>
      <c r="Q59" s="32">
        <f t="shared" si="32"/>
        <v>5.8834757512872926</v>
      </c>
      <c r="R59" s="32">
        <f t="shared" si="32"/>
        <v>5.3620438917586721</v>
      </c>
      <c r="S59" s="32">
        <f t="shared" si="32"/>
        <v>0.59101761525934826</v>
      </c>
      <c r="T59" s="32">
        <f t="shared" si="32"/>
        <v>4.1164953896240197</v>
      </c>
      <c r="U59" s="32">
        <f t="shared" si="32"/>
        <v>3.5949907402548664</v>
      </c>
      <c r="V59" s="32">
        <f t="shared" si="32"/>
        <v>8.9316455188388932</v>
      </c>
      <c r="W59" s="32">
        <f t="shared" si="32"/>
        <v>10.410062239822771</v>
      </c>
      <c r="X59" s="32">
        <f t="shared" si="32"/>
        <v>10.012620467751997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-0.11149065034908867</v>
      </c>
      <c r="F60" s="32">
        <f t="shared" ref="F60:I60" si="33">IFERROR(((F46/$D46)-1)*100,0)</f>
        <v>0.59945630797539895</v>
      </c>
      <c r="G60" s="32">
        <f t="shared" si="33"/>
        <v>1.8669783509935423</v>
      </c>
      <c r="H60" s="32">
        <f t="shared" si="33"/>
        <v>3.2775962369486766</v>
      </c>
      <c r="I60" s="32">
        <f t="shared" si="33"/>
        <v>4.4917783371873465</v>
      </c>
      <c r="J60" s="32">
        <f t="shared" ref="J60:X60" si="34">IFERROR(((J46/$D46)-1)*100,0)</f>
        <v>5.4018688259980019</v>
      </c>
      <c r="K60" s="32">
        <f t="shared" si="34"/>
        <v>6.060200965584972</v>
      </c>
      <c r="L60" s="32">
        <f t="shared" si="34"/>
        <v>6.4559972061372761</v>
      </c>
      <c r="M60" s="32">
        <f t="shared" si="34"/>
        <v>6.6272318718051837</v>
      </c>
      <c r="N60" s="32">
        <f t="shared" si="34"/>
        <v>6.609934787630567</v>
      </c>
      <c r="O60" s="32">
        <f t="shared" si="34"/>
        <v>6.4375294151333584</v>
      </c>
      <c r="P60" s="32">
        <f t="shared" si="34"/>
        <v>6.0291888142050665</v>
      </c>
      <c r="Q60" s="32">
        <f t="shared" si="34"/>
        <v>5.470336062424308</v>
      </c>
      <c r="R60" s="32">
        <f t="shared" si="34"/>
        <v>4.8760063487503391</v>
      </c>
      <c r="S60" s="32">
        <f t="shared" si="34"/>
        <v>4.3290742995910181</v>
      </c>
      <c r="T60" s="32">
        <f t="shared" si="34"/>
        <v>3.9341923292289138</v>
      </c>
      <c r="U60" s="32">
        <f t="shared" si="34"/>
        <v>3.6001320193540076</v>
      </c>
      <c r="V60" s="32">
        <f t="shared" si="34"/>
        <v>3.3118550965067106</v>
      </c>
      <c r="W60" s="32">
        <f t="shared" si="34"/>
        <v>3.0387976908101688</v>
      </c>
      <c r="X60" s="32">
        <f t="shared" si="34"/>
        <v>2.7601338368047568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-0.60886225796978888</v>
      </c>
      <c r="F61" s="32">
        <f t="shared" ref="F61:I61" si="36">IFERROR(((F47/$D47)-1)*100,0)</f>
        <v>-0.14152783173893013</v>
      </c>
      <c r="G61" s="32">
        <f t="shared" si="36"/>
        <v>0.89254409294372561</v>
      </c>
      <c r="H61" s="32">
        <f t="shared" si="36"/>
        <v>2.0620342130451386</v>
      </c>
      <c r="I61" s="32">
        <f t="shared" si="36"/>
        <v>3.0739188196101885</v>
      </c>
      <c r="J61" s="32">
        <f t="shared" ref="J61:X61" si="37">IFERROR(((J47/$D47)-1)*100,0)</f>
        <v>3.7890941172547876</v>
      </c>
      <c r="K61" s="32">
        <f t="shared" si="37"/>
        <v>4.2708023079947477</v>
      </c>
      <c r="L61" s="32">
        <f t="shared" si="37"/>
        <v>4.5533682841291112</v>
      </c>
      <c r="M61" s="32">
        <f t="shared" si="37"/>
        <v>4.6334750385017331</v>
      </c>
      <c r="N61" s="32">
        <f t="shared" si="37"/>
        <v>4.5260771731433502</v>
      </c>
      <c r="O61" s="32">
        <f t="shared" si="37"/>
        <v>4.1962295618638512</v>
      </c>
      <c r="P61" s="32">
        <f t="shared" si="37"/>
        <v>3.6209738798451685</v>
      </c>
      <c r="Q61" s="32">
        <f t="shared" si="37"/>
        <v>2.8920214514779996</v>
      </c>
      <c r="R61" s="32">
        <f t="shared" si="37"/>
        <v>2.1310462321249002</v>
      </c>
      <c r="S61" s="32">
        <f t="shared" si="37"/>
        <v>1.4134943639831699</v>
      </c>
      <c r="T61" s="32">
        <f t="shared" si="37"/>
        <v>0.75561284514775728</v>
      </c>
      <c r="U61" s="32">
        <f t="shared" si="37"/>
        <v>0.19275523567547914</v>
      </c>
      <c r="V61" s="32">
        <f t="shared" si="37"/>
        <v>-0.32243407229380905</v>
      </c>
      <c r="W61" s="32">
        <f t="shared" si="37"/>
        <v>-0.79910070580054837</v>
      </c>
      <c r="X61" s="32">
        <f t="shared" si="37"/>
        <v>-1.3919070414390333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-28.050523345054756</v>
      </c>
      <c r="F64" s="32">
        <f t="shared" ref="F64:I64" si="41">IFERROR(((F50/$D50)-1)*100,0)</f>
        <v>-32.725444139239002</v>
      </c>
      <c r="G64" s="32">
        <f t="shared" si="41"/>
        <v>-25.304821591591665</v>
      </c>
      <c r="H64" s="32">
        <f t="shared" si="41"/>
        <v>-17.948335602820475</v>
      </c>
      <c r="I64" s="32">
        <f t="shared" si="41"/>
        <v>-5.9008688885758716</v>
      </c>
      <c r="J64" s="32">
        <f t="shared" ref="J64:X64" si="42">IFERROR(((J50/$D50)-1)*100,0)</f>
        <v>3.6039798320587568</v>
      </c>
      <c r="K64" s="32">
        <f t="shared" si="42"/>
        <v>-7.0061737288489079</v>
      </c>
      <c r="L64" s="32">
        <f t="shared" si="42"/>
        <v>1.7949957601215649</v>
      </c>
      <c r="M64" s="32">
        <f t="shared" si="42"/>
        <v>15.775850026912618</v>
      </c>
      <c r="N64" s="32">
        <f t="shared" si="42"/>
        <v>23.480592150051429</v>
      </c>
      <c r="O64" s="32">
        <f t="shared" si="42"/>
        <v>33.045964384676111</v>
      </c>
      <c r="P64" s="32">
        <f t="shared" si="42"/>
        <v>38.119074679581068</v>
      </c>
      <c r="Q64" s="32">
        <f t="shared" si="42"/>
        <v>45.251376910302476</v>
      </c>
      <c r="R64" s="32">
        <f t="shared" si="42"/>
        <v>52.59980388814833</v>
      </c>
      <c r="S64" s="32">
        <f t="shared" si="42"/>
        <v>60.518563854578879</v>
      </c>
      <c r="T64" s="32">
        <f t="shared" si="42"/>
        <v>68.442491831077291</v>
      </c>
      <c r="U64" s="32">
        <f t="shared" si="42"/>
        <v>77.654646112525597</v>
      </c>
      <c r="V64" s="32">
        <f t="shared" si="42"/>
        <v>90.5598104318791</v>
      </c>
      <c r="W64" s="32">
        <f t="shared" si="42"/>
        <v>96.185488543538128</v>
      </c>
      <c r="X64" s="32">
        <f t="shared" si="42"/>
        <v>102.31937268777772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35.205288308150443</v>
      </c>
      <c r="D67" s="30">
        <f>(D8/D7)*100</f>
        <v>35.960389344301639</v>
      </c>
      <c r="E67" s="30">
        <f t="shared" ref="E67:X67" si="43">(E8/E7)*100</f>
        <v>35.140083942065324</v>
      </c>
      <c r="F67" s="30">
        <f t="shared" si="43"/>
        <v>34.404531845035443</v>
      </c>
      <c r="G67" s="30">
        <f t="shared" si="43"/>
        <v>34.062180720132709</v>
      </c>
      <c r="H67" s="30">
        <f t="shared" si="43"/>
        <v>34.020174442484638</v>
      </c>
      <c r="I67" s="30">
        <f t="shared" si="43"/>
        <v>34.078751208089642</v>
      </c>
      <c r="J67" s="30">
        <f t="shared" si="43"/>
        <v>34.421958199441889</v>
      </c>
      <c r="K67" s="30">
        <f t="shared" si="43"/>
        <v>34.038532195891655</v>
      </c>
      <c r="L67" s="30">
        <f t="shared" si="43"/>
        <v>33.700454332688459</v>
      </c>
      <c r="M67" s="30">
        <f t="shared" si="43"/>
        <v>33.491090347911673</v>
      </c>
      <c r="N67" s="30">
        <f t="shared" si="43"/>
        <v>33.563893427035715</v>
      </c>
      <c r="O67" s="30">
        <f t="shared" si="43"/>
        <v>33.89060695597221</v>
      </c>
      <c r="P67" s="30">
        <f t="shared" si="43"/>
        <v>34.174735051949362</v>
      </c>
      <c r="Q67" s="30">
        <f t="shared" si="43"/>
        <v>34.683248204038591</v>
      </c>
      <c r="R67" s="30">
        <f t="shared" si="43"/>
        <v>35.133370093149949</v>
      </c>
      <c r="S67" s="30">
        <f t="shared" si="43"/>
        <v>35.747535430880653</v>
      </c>
      <c r="T67" s="30">
        <f t="shared" si="43"/>
        <v>36.332596498151972</v>
      </c>
      <c r="U67" s="30">
        <f t="shared" si="43"/>
        <v>37.102203900519243</v>
      </c>
      <c r="V67" s="30">
        <f t="shared" si="43"/>
        <v>37.857265009557693</v>
      </c>
      <c r="W67" s="30">
        <f t="shared" si="43"/>
        <v>38.552029437750519</v>
      </c>
      <c r="X67" s="30">
        <f t="shared" si="43"/>
        <v>38.955423884110083</v>
      </c>
    </row>
    <row r="68" spans="1:24" ht="15.75">
      <c r="B68" s="20" t="s">
        <v>38</v>
      </c>
      <c r="C68" s="31">
        <f t="shared" ref="C68:C69" si="44">AVERAGE(D68:X68)</f>
        <v>38.085214735079376</v>
      </c>
      <c r="D68" s="30">
        <f>(D9/D7)*100</f>
        <v>37.28950595973928</v>
      </c>
      <c r="E68" s="30">
        <f t="shared" ref="E68:X68" si="45">(E9/E7)*100</f>
        <v>37.889793177553869</v>
      </c>
      <c r="F68" s="30">
        <f t="shared" si="45"/>
        <v>38.287196833449421</v>
      </c>
      <c r="G68" s="30">
        <f t="shared" si="45"/>
        <v>38.346411534888276</v>
      </c>
      <c r="H68" s="30">
        <f t="shared" si="45"/>
        <v>38.204519938985847</v>
      </c>
      <c r="I68" s="30">
        <f t="shared" si="45"/>
        <v>38.02014257144176</v>
      </c>
      <c r="J68" s="30">
        <f t="shared" si="45"/>
        <v>37.244682027899827</v>
      </c>
      <c r="K68" s="30">
        <f t="shared" si="45"/>
        <v>37.516386229280144</v>
      </c>
      <c r="L68" s="30">
        <f t="shared" si="45"/>
        <v>37.786820104374954</v>
      </c>
      <c r="M68" s="30">
        <f t="shared" si="45"/>
        <v>38.054266051962479</v>
      </c>
      <c r="N68" s="30">
        <f t="shared" si="45"/>
        <v>38.255576729636964</v>
      </c>
      <c r="O68" s="30">
        <f t="shared" si="45"/>
        <v>38.343775199525197</v>
      </c>
      <c r="P68" s="30">
        <f t="shared" si="45"/>
        <v>38.4984546113661</v>
      </c>
      <c r="Q68" s="30">
        <f t="shared" si="45"/>
        <v>38.652260345586683</v>
      </c>
      <c r="R68" s="30">
        <f t="shared" si="45"/>
        <v>38.741105420120391</v>
      </c>
      <c r="S68" s="30">
        <f t="shared" si="45"/>
        <v>38.896691831693964</v>
      </c>
      <c r="T68" s="30">
        <f t="shared" si="45"/>
        <v>38.638642142467667</v>
      </c>
      <c r="U68" s="30">
        <f t="shared" si="45"/>
        <v>38.398307621273155</v>
      </c>
      <c r="V68" s="30">
        <f t="shared" si="45"/>
        <v>37.856477424099552</v>
      </c>
      <c r="W68" s="30">
        <f t="shared" si="45"/>
        <v>37.491085477857652</v>
      </c>
      <c r="X68" s="30">
        <f t="shared" si="45"/>
        <v>37.377408203463524</v>
      </c>
    </row>
    <row r="69" spans="1:24" ht="15.75">
      <c r="B69" s="20" t="s">
        <v>10</v>
      </c>
      <c r="C69" s="31">
        <f t="shared" si="44"/>
        <v>26.709496956770202</v>
      </c>
      <c r="D69" s="30">
        <f t="shared" ref="D69:X69" si="46">(D10/D7)*100</f>
        <v>26.750104695959081</v>
      </c>
      <c r="E69" s="30">
        <f t="shared" si="46"/>
        <v>26.970122880380803</v>
      </c>
      <c r="F69" s="30">
        <f t="shared" si="46"/>
        <v>27.308271321515136</v>
      </c>
      <c r="G69" s="30">
        <f t="shared" si="46"/>
        <v>27.591407744979023</v>
      </c>
      <c r="H69" s="30">
        <f t="shared" si="46"/>
        <v>27.775305618529512</v>
      </c>
      <c r="I69" s="30">
        <f t="shared" si="46"/>
        <v>27.901106220468602</v>
      </c>
      <c r="J69" s="30">
        <f t="shared" si="46"/>
        <v>28.33335977265828</v>
      </c>
      <c r="K69" s="30">
        <f t="shared" si="46"/>
        <v>28.445081574828208</v>
      </c>
      <c r="L69" s="30">
        <f t="shared" si="46"/>
        <v>28.512725562936591</v>
      </c>
      <c r="M69" s="30">
        <f t="shared" si="46"/>
        <v>28.454643600125845</v>
      </c>
      <c r="N69" s="30">
        <f t="shared" si="46"/>
        <v>28.180529843327324</v>
      </c>
      <c r="O69" s="30">
        <f t="shared" si="46"/>
        <v>27.765617844502604</v>
      </c>
      <c r="P69" s="30">
        <f t="shared" si="46"/>
        <v>27.326810336684531</v>
      </c>
      <c r="Q69" s="30">
        <f t="shared" si="46"/>
        <v>26.664491450374733</v>
      </c>
      <c r="R69" s="30">
        <f t="shared" si="46"/>
        <v>26.125524486729645</v>
      </c>
      <c r="S69" s="30">
        <f t="shared" si="46"/>
        <v>25.35577273742539</v>
      </c>
      <c r="T69" s="30">
        <f t="shared" si="46"/>
        <v>25.028761359380365</v>
      </c>
      <c r="U69" s="30">
        <f t="shared" si="46"/>
        <v>24.499488478207592</v>
      </c>
      <c r="V69" s="30">
        <f t="shared" si="46"/>
        <v>24.286257566342755</v>
      </c>
      <c r="W69" s="30">
        <f t="shared" si="46"/>
        <v>23.956885084391825</v>
      </c>
      <c r="X69" s="30">
        <f t="shared" si="46"/>
        <v>23.667167912426397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31.289825930666034</v>
      </c>
      <c r="D72" s="30">
        <f>(D13/D$10)*100</f>
        <v>30.608348860410977</v>
      </c>
      <c r="E72" s="30">
        <f t="shared" ref="E72:X72" si="47">(E13/E$10)*100</f>
        <v>30.812082118999566</v>
      </c>
      <c r="F72" s="30">
        <f t="shared" si="47"/>
        <v>30.86042065910668</v>
      </c>
      <c r="G72" s="30">
        <f t="shared" si="47"/>
        <v>30.886875401556331</v>
      </c>
      <c r="H72" s="30">
        <f t="shared" si="47"/>
        <v>30.932435615822779</v>
      </c>
      <c r="I72" s="30">
        <f t="shared" si="47"/>
        <v>30.990429029004929</v>
      </c>
      <c r="J72" s="30">
        <f t="shared" si="47"/>
        <v>31.104293781946811</v>
      </c>
      <c r="K72" s="30">
        <f t="shared" si="47"/>
        <v>31.215486233265423</v>
      </c>
      <c r="L72" s="30">
        <f t="shared" si="47"/>
        <v>31.317220308979486</v>
      </c>
      <c r="M72" s="30">
        <f t="shared" si="47"/>
        <v>31.453658565373416</v>
      </c>
      <c r="N72" s="30">
        <f t="shared" si="47"/>
        <v>31.458525708240309</v>
      </c>
      <c r="O72" s="30">
        <f t="shared" si="47"/>
        <v>31.385454544836648</v>
      </c>
      <c r="P72" s="30">
        <f t="shared" si="47"/>
        <v>31.428108486930746</v>
      </c>
      <c r="Q72" s="30">
        <f t="shared" si="47"/>
        <v>31.091975981712501</v>
      </c>
      <c r="R72" s="30">
        <f t="shared" si="47"/>
        <v>31.135987979781</v>
      </c>
      <c r="S72" s="30">
        <f t="shared" si="47"/>
        <v>30.290464453931236</v>
      </c>
      <c r="T72" s="30">
        <f t="shared" si="47"/>
        <v>31.147891830144093</v>
      </c>
      <c r="U72" s="30">
        <f t="shared" si="47"/>
        <v>31.147792358738148</v>
      </c>
      <c r="V72" s="30">
        <f t="shared" si="47"/>
        <v>32.335085589951262</v>
      </c>
      <c r="W72" s="30">
        <f t="shared" si="47"/>
        <v>32.724549570719027</v>
      </c>
      <c r="X72" s="30">
        <f t="shared" si="47"/>
        <v>32.759257464535416</v>
      </c>
    </row>
    <row r="73" spans="1:24" ht="15.75">
      <c r="A73" s="36"/>
      <c r="B73" s="10" t="s">
        <v>11</v>
      </c>
      <c r="C73" s="31">
        <f>AVERAGE(D73:X73)</f>
        <v>16.732196491928143</v>
      </c>
      <c r="D73" s="30">
        <f>(D16/D$10)*100</f>
        <v>16.632230719681434</v>
      </c>
      <c r="E73" s="30">
        <f t="shared" ref="E73:X73" si="48">(E16/E$10)*100</f>
        <v>16.646418738119479</v>
      </c>
      <c r="F73" s="30">
        <f t="shared" si="48"/>
        <v>16.665141222311668</v>
      </c>
      <c r="G73" s="30">
        <f>(G16/G$10)*100</f>
        <v>16.686834593601123</v>
      </c>
      <c r="H73" s="30">
        <f t="shared" si="48"/>
        <v>16.70403225007664</v>
      </c>
      <c r="I73" s="30">
        <f t="shared" si="48"/>
        <v>16.713076338956448</v>
      </c>
      <c r="J73" s="30">
        <f t="shared" si="48"/>
        <v>16.707732390599702</v>
      </c>
      <c r="K73" s="30">
        <f t="shared" si="48"/>
        <v>16.700942202406896</v>
      </c>
      <c r="L73" s="30">
        <f t="shared" si="48"/>
        <v>16.689106578095121</v>
      </c>
      <c r="M73" s="30">
        <f t="shared" si="48"/>
        <v>16.666564008882585</v>
      </c>
      <c r="N73" s="30">
        <f t="shared" si="48"/>
        <v>16.67628991973536</v>
      </c>
      <c r="O73" s="30">
        <f t="shared" si="48"/>
        <v>16.713557246995531</v>
      </c>
      <c r="P73" s="30">
        <f t="shared" si="48"/>
        <v>16.724558893251899</v>
      </c>
      <c r="Q73" s="30">
        <f t="shared" si="48"/>
        <v>16.82910664311358</v>
      </c>
      <c r="R73" s="30">
        <f t="shared" si="48"/>
        <v>16.840896372854782</v>
      </c>
      <c r="S73" s="30">
        <f t="shared" si="48"/>
        <v>17.071146253667244</v>
      </c>
      <c r="T73" s="30">
        <f t="shared" si="48"/>
        <v>16.895776672899022</v>
      </c>
      <c r="U73" s="30">
        <f t="shared" si="48"/>
        <v>16.926198200453847</v>
      </c>
      <c r="V73" s="30">
        <f t="shared" si="48"/>
        <v>16.66405571122727</v>
      </c>
      <c r="W73" s="30">
        <f t="shared" si="48"/>
        <v>16.594967397144174</v>
      </c>
      <c r="X73" s="30">
        <f t="shared" si="48"/>
        <v>16.627493976417256</v>
      </c>
    </row>
    <row r="74" spans="1:24" ht="15.75">
      <c r="A74" s="36"/>
      <c r="B74" s="10" t="s">
        <v>12</v>
      </c>
      <c r="C74" s="31">
        <f>AVERAGE(D74:X74)</f>
        <v>51.977977577405824</v>
      </c>
      <c r="D74" s="30">
        <f>(D19/D$10)*100</f>
        <v>52.759420419907585</v>
      </c>
      <c r="E74" s="30">
        <f t="shared" ref="E74:X74" si="49">(E19/E$10)*100</f>
        <v>52.541499142880951</v>
      </c>
      <c r="F74" s="30">
        <f t="shared" si="49"/>
        <v>52.474438118581645</v>
      </c>
      <c r="G74" s="30">
        <f t="shared" si="49"/>
        <v>52.426290004842556</v>
      </c>
      <c r="H74" s="30">
        <f t="shared" si="49"/>
        <v>52.363532134100588</v>
      </c>
      <c r="I74" s="30">
        <f t="shared" si="49"/>
        <v>52.296494632038616</v>
      </c>
      <c r="J74" s="30">
        <f t="shared" si="49"/>
        <v>52.18797382745349</v>
      </c>
      <c r="K74" s="30">
        <f t="shared" si="49"/>
        <v>52.08357156432767</v>
      </c>
      <c r="L74" s="30">
        <f t="shared" si="49"/>
        <v>51.9936731129254</v>
      </c>
      <c r="M74" s="30">
        <f t="shared" si="49"/>
        <v>51.879777425744003</v>
      </c>
      <c r="N74" s="30">
        <f t="shared" si="49"/>
        <v>51.865184372024331</v>
      </c>
      <c r="O74" s="30">
        <f t="shared" si="49"/>
        <v>51.900988208167817</v>
      </c>
      <c r="P74" s="30">
        <f t="shared" si="49"/>
        <v>51.847332619817351</v>
      </c>
      <c r="Q74" s="30">
        <f t="shared" si="49"/>
        <v>52.07891737517393</v>
      </c>
      <c r="R74" s="30">
        <f t="shared" si="49"/>
        <v>52.023115647364229</v>
      </c>
      <c r="S74" s="30">
        <f t="shared" si="49"/>
        <v>52.638389292401534</v>
      </c>
      <c r="T74" s="30">
        <f t="shared" si="49"/>
        <v>51.956331496956899</v>
      </c>
      <c r="U74" s="30">
        <f t="shared" si="49"/>
        <v>51.926009440808009</v>
      </c>
      <c r="V74" s="30">
        <f t="shared" si="49"/>
        <v>51.00085869882146</v>
      </c>
      <c r="W74" s="30">
        <f t="shared" si="49"/>
        <v>50.680483032136792</v>
      </c>
      <c r="X74" s="30">
        <f t="shared" si="49"/>
        <v>50.613248559047328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2738530490.7873502</v>
      </c>
      <c r="E147">
        <v>327998124.52372128</v>
      </c>
      <c r="F147">
        <v>216534395.0538156</v>
      </c>
      <c r="G147">
        <v>699973694.09932828</v>
      </c>
      <c r="H147">
        <v>1155857365.464067</v>
      </c>
      <c r="I147">
        <v>1351431477.90397</v>
      </c>
      <c r="J147">
        <v>1283678351.569968</v>
      </c>
      <c r="K147">
        <v>921885976.55201113</v>
      </c>
      <c r="L147">
        <v>1018692100.563967</v>
      </c>
      <c r="M147">
        <v>1320807513.677305</v>
      </c>
      <c r="N147">
        <v>1824228781.7991719</v>
      </c>
      <c r="O147">
        <v>2273100247.2741008</v>
      </c>
      <c r="P147">
        <v>2375320108.4889908</v>
      </c>
      <c r="Q147">
        <v>2801735097.664228</v>
      </c>
      <c r="R147">
        <v>2877815110.9845648</v>
      </c>
      <c r="S147">
        <v>3017455546.3522501</v>
      </c>
      <c r="T147">
        <v>3409318672.286027</v>
      </c>
      <c r="U147">
        <v>3595279526.1158552</v>
      </c>
      <c r="V147">
        <v>3935711238.675602</v>
      </c>
      <c r="W147">
        <v>3696468330.3552871</v>
      </c>
      <c r="X147">
        <v>3052738824.8283639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Wealth_ALB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2014-12-03T13:21:56Z</dcterms:modified>
</cp:coreProperties>
</file>