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AUT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<sst xmlns="http://schemas.openxmlformats.org/spreadsheetml/2006/main" count="95" uniqueCount="65">
  <si>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</si>
  <si>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</si>
  <si>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</si>
  <si>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</si>
  <si>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</si>
  <si>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</si>
  <si>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</si>
  <si>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</si>
  <si>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</si>
  <si>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</si>
  <si>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</si>
  <si>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</si>
  <si>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</si>
  <si>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</si>
  <si>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</si>
  <si>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</si>
  <si>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</si>
  <si>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</si>
  <si>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</si>
  <si>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</si>
  <si>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</si>
  <si>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</si>
  <si>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</si>
  <si>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</si>
  <si>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</si>
  <si>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</si>
  <si>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</si>
  <si>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</si>
  <si>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</si>
  <si>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</si>
  <si>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</si>
  <si>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</si>
  <si>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</si>
  <si>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</si>
  <si>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</si>
  <si>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</si>
  <si>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</si>
  <si>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</si>
  <si>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</si>
  <si>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</si>
  <si>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</si>
  <si>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</si>
  <si>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</si>
  <si>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</si>
  <si>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</si>
  <si>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</si>
  <si>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</si>
  <si>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</si>
  <si>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</si>
  <si>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</si>
  <si>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</si>
  <si>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</si>
  <si>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</si>
  <si>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</si>
  <si>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</si>
  <si>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</si>
  <si>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</si>
  <si>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</si>
  <si>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</si>
  <si>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</si>
  <si>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</si>
  <si>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</si>
  <si>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</si>
  <si>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Austria</t>
  </si>
  <si>
    <t>AUT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</si>
</sst>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Wealth_AUT!$B$54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Wealth_AUT!$D$52:$X$52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2.6546756116152759</c:v>
                </c:pt>
                <c:pt idx="2">
                  <c:v>5.053731630359648</c:v>
                </c:pt>
                <c:pt idx="3">
                  <c:v>7.1606450342169614</c:v>
                </c:pt>
                <c:pt idx="4">
                  <c:v>9.5874124219569303</c:v>
                </c:pt>
                <c:pt idx="5">
                  <c:v>12.195122698074613</c:v>
                </c:pt>
                <c:pt idx="6">
                  <c:v>15.200580253742601</c:v>
                </c:pt>
                <c:pt idx="7">
                  <c:v>18.280231003255352</c:v>
                </c:pt>
                <c:pt idx="8">
                  <c:v>21.552888534771864</c:v>
                </c:pt>
                <c:pt idx="9">
                  <c:v>24.708199184057111</c:v>
                </c:pt>
                <c:pt idx="10">
                  <c:v>27.96742238356693</c:v>
                </c:pt>
                <c:pt idx="11">
                  <c:v>30.75060241430576</c:v>
                </c:pt>
                <c:pt idx="12">
                  <c:v>32.853413894056317</c:v>
                </c:pt>
                <c:pt idx="13">
                  <c:v>35.111100460387789</c:v>
                </c:pt>
                <c:pt idx="14">
                  <c:v>37.245605172497712</c:v>
                </c:pt>
                <c:pt idx="15">
                  <c:v>39.373112899202582</c:v>
                </c:pt>
                <c:pt idx="16">
                  <c:v>41.456688631981685</c:v>
                </c:pt>
                <c:pt idx="17">
                  <c:v>43.929628883664186</c:v>
                </c:pt>
                <c:pt idx="18">
                  <c:v>46.440421781092333</c:v>
                </c:pt>
                <c:pt idx="19">
                  <c:v>48.16911553690251</c:v>
                </c:pt>
                <c:pt idx="20" formatCode="_(* #,##0.0000_);_(* \(#,##0.0000\);_(* &quot;-&quot;??_);_(@_)">
                  <c:v>49.842416738346799</c:v>
                </c:pt>
              </c:numCache>
            </c:numRef>
          </c:val>
        </c:ser>
        <c:ser>
          <c:idx val="1"/>
          <c:order val="1"/>
          <c:tx>
            <c:strRef>
              <c:f>Wealth_AUT!$B$55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Wealth_AUT!$D$52:$X$52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1.019710320523104</c:v>
                </c:pt>
                <c:pt idx="2">
                  <c:v>2.2098736351933601</c:v>
                </c:pt>
                <c:pt idx="3">
                  <c:v>3.3568519179622669</c:v>
                </c:pt>
                <c:pt idx="4">
                  <c:v>5.6908827102934545</c:v>
                </c:pt>
                <c:pt idx="5">
                  <c:v>7.1525823736955818</c:v>
                </c:pt>
                <c:pt idx="6">
                  <c:v>4.4752294869230047</c:v>
                </c:pt>
                <c:pt idx="7">
                  <c:v>5.0538280715308304</c:v>
                </c:pt>
                <c:pt idx="8">
                  <c:v>5.9777101150046974</c:v>
                </c:pt>
                <c:pt idx="9">
                  <c:v>7.1355182542874207</c:v>
                </c:pt>
                <c:pt idx="10">
                  <c:v>7.9856489259016561</c:v>
                </c:pt>
                <c:pt idx="11">
                  <c:v>9.2913612566826398</c:v>
                </c:pt>
                <c:pt idx="12">
                  <c:v>10.981142606179951</c:v>
                </c:pt>
                <c:pt idx="13">
                  <c:v>12.227772203938825</c:v>
                </c:pt>
                <c:pt idx="14">
                  <c:v>11.709837842549042</c:v>
                </c:pt>
                <c:pt idx="15">
                  <c:v>13.435635347527096</c:v>
                </c:pt>
                <c:pt idx="16">
                  <c:v>14.993900301373685</c:v>
                </c:pt>
                <c:pt idx="17">
                  <c:v>16.659780344668128</c:v>
                </c:pt>
                <c:pt idx="18">
                  <c:v>17.676152664128033</c:v>
                </c:pt>
                <c:pt idx="19">
                  <c:v>18.36803503997373</c:v>
                </c:pt>
                <c:pt idx="20">
                  <c:v>16.72999934164967</c:v>
                </c:pt>
              </c:numCache>
            </c:numRef>
          </c:val>
        </c:ser>
        <c:ser>
          <c:idx val="2"/>
          <c:order val="2"/>
          <c:tx>
            <c:strRef>
              <c:f>Wealth_AUT!$B$56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Wealth_AUT!$D$52:$X$52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-2.7219018604873746E-2</c:v>
                </c:pt>
                <c:pt idx="2">
                  <c:v>-0.66987352156453461</c:v>
                </c:pt>
                <c:pt idx="3">
                  <c:v>-1.4736851644380433</c:v>
                </c:pt>
                <c:pt idx="4">
                  <c:v>-1.7669474681660025</c:v>
                </c:pt>
                <c:pt idx="5">
                  <c:v>-2.0770387784323163</c:v>
                </c:pt>
                <c:pt idx="6">
                  <c:v>-2.0519910361822769</c:v>
                </c:pt>
                <c:pt idx="7">
                  <c:v>-1.8111792134804627</c:v>
                </c:pt>
                <c:pt idx="8">
                  <c:v>-1.5184129744889474</c:v>
                </c:pt>
                <c:pt idx="9">
                  <c:v>-1.5410509093232938</c:v>
                </c:pt>
                <c:pt idx="10">
                  <c:v>-1.4126202233712193</c:v>
                </c:pt>
                <c:pt idx="11">
                  <c:v>-1.5972938457117891</c:v>
                </c:pt>
                <c:pt idx="12">
                  <c:v>-1.8035187146785314</c:v>
                </c:pt>
                <c:pt idx="13">
                  <c:v>-2.0598085809585442</c:v>
                </c:pt>
                <c:pt idx="14">
                  <c:v>-3.4881787322036506</c:v>
                </c:pt>
                <c:pt idx="15">
                  <c:v>-3.6495315305757892</c:v>
                </c:pt>
                <c:pt idx="16">
                  <c:v>-4.7326351324833755</c:v>
                </c:pt>
                <c:pt idx="17">
                  <c:v>-5.5567453745835831</c:v>
                </c:pt>
                <c:pt idx="18">
                  <c:v>-6.97624408436387</c:v>
                </c:pt>
                <c:pt idx="19">
                  <c:v>-7.6948838887713533</c:v>
                </c:pt>
                <c:pt idx="20">
                  <c:v>-8.3743520205588169</c:v>
                </c:pt>
              </c:numCache>
            </c:numRef>
          </c:val>
        </c:ser>
        <c:ser>
          <c:idx val="4"/>
          <c:order val="3"/>
          <c:tx>
            <c:strRef>
              <c:f>Wealth_AUT!$B$53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Wealth_AUT!$D$52:$X$52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1.4454744960608057</c:v>
                </c:pt>
                <c:pt idx="2">
                  <c:v>2.92683944339025</c:v>
                </c:pt>
                <c:pt idx="3">
                  <c:v>4.2940024173723002</c:v>
                </c:pt>
                <c:pt idx="4">
                  <c:v>6.5949213989488609</c:v>
                </c:pt>
                <c:pt idx="5">
                  <c:v>8.3319104084245144</c:v>
                </c:pt>
                <c:pt idx="6">
                  <c:v>7.2758323587734042</c:v>
                </c:pt>
                <c:pt idx="7">
                  <c:v>8.5339140826369064</c:v>
                </c:pt>
                <c:pt idx="8">
                  <c:v>10.08890939336875</c:v>
                </c:pt>
                <c:pt idx="9">
                  <c:v>11.769089984700187</c:v>
                </c:pt>
                <c:pt idx="10">
                  <c:v>13.264882519404232</c:v>
                </c:pt>
                <c:pt idx="11">
                  <c:v>14.943207342107723</c:v>
                </c:pt>
                <c:pt idx="12">
                  <c:v>16.704165363117852</c:v>
                </c:pt>
                <c:pt idx="13">
                  <c:v>18.195009347627366</c:v>
                </c:pt>
                <c:pt idx="14">
                  <c:v>18.385373250746472</c:v>
                </c:pt>
                <c:pt idx="15">
                  <c:v>20.179435432232438</c:v>
                </c:pt>
                <c:pt idx="16">
                  <c:v>21.823098750352841</c:v>
                </c:pt>
                <c:pt idx="17">
                  <c:v>23.655146629628486</c:v>
                </c:pt>
                <c:pt idx="18">
                  <c:v>25.027704983956522</c:v>
                </c:pt>
                <c:pt idx="19">
                  <c:v>25.97293659545592</c:v>
                </c:pt>
                <c:pt idx="20">
                  <c:v>25.265868840468574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Wealth_AUT!$D$64:$X$64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2.6814594408476999</c:v>
                </c:pt>
                <c:pt idx="2">
                  <c:v>3.8306369705936705</c:v>
                </c:pt>
                <c:pt idx="3">
                  <c:v>3.4034568991438752</c:v>
                </c:pt>
                <c:pt idx="4">
                  <c:v>4.9606378797727446</c:v>
                </c:pt>
                <c:pt idx="5">
                  <c:v>7.3328979900815439</c:v>
                </c:pt>
                <c:pt idx="6">
                  <c:v>9.63723318726184</c:v>
                </c:pt>
                <c:pt idx="7">
                  <c:v>12.012624565186192</c:v>
                </c:pt>
                <c:pt idx="8">
                  <c:v>16.186389476124031</c:v>
                </c:pt>
                <c:pt idx="9">
                  <c:v>20.169152161957072</c:v>
                </c:pt>
                <c:pt idx="10">
                  <c:v>24.264924612692806</c:v>
                </c:pt>
                <c:pt idx="11">
                  <c:v>24.80388819715813</c:v>
                </c:pt>
                <c:pt idx="12">
                  <c:v>26.217763050140409</c:v>
                </c:pt>
                <c:pt idx="13">
                  <c:v>26.50974090205851</c:v>
                </c:pt>
                <c:pt idx="14">
                  <c:v>28.972140520362966</c:v>
                </c:pt>
                <c:pt idx="15">
                  <c:v>31.320049281167627</c:v>
                </c:pt>
                <c:pt idx="16">
                  <c:v>35.464349484755253</c:v>
                </c:pt>
                <c:pt idx="17">
                  <c:v>39.866254572639107</c:v>
                </c:pt>
                <c:pt idx="18">
                  <c:v>41.274579452590679</c:v>
                </c:pt>
                <c:pt idx="19">
                  <c:v>35.44016833880881</c:v>
                </c:pt>
                <c:pt idx="20">
                  <c:v>38.178852855103209</c:v>
                </c:pt>
              </c:numCache>
            </c:numRef>
          </c:val>
        </c:ser>
        <c:marker val="1"/>
        <c:axId val="78199808"/>
        <c:axId val="78209792"/>
      </c:lineChart>
      <c:catAx>
        <c:axId val="781998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09792"/>
        <c:crosses val="autoZero"/>
        <c:auto val="1"/>
        <c:lblAlgn val="ctr"/>
        <c:lblOffset val="100"/>
      </c:catAx>
      <c:valAx>
        <c:axId val="782097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199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Wealth_AUT!$B$40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Wealth_AUT!$D$38:$X$38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Wealth_AUT!$D$40:$X$40</c:f>
              <c:numCache>
                <c:formatCode>_(* #,##0_);_(* \(#,##0\);_(* "-"??_);_(@_)</c:formatCode>
                <c:ptCount val="21"/>
                <c:pt idx="0">
                  <c:v>97422.077891062683</c:v>
                </c:pt>
                <c:pt idx="1">
                  <c:v>100008.31803316556</c:v>
                </c:pt>
                <c:pt idx="2">
                  <c:v>102345.52825639692</c:v>
                </c:pt>
                <c:pt idx="3">
                  <c:v>104398.12707380005</c:v>
                </c:pt>
                <c:pt idx="4">
                  <c:v>106762.33428851898</c:v>
                </c:pt>
                <c:pt idx="5">
                  <c:v>109302.8198248916</c:v>
                </c:pt>
                <c:pt idx="6">
                  <c:v>112230.7990257573</c:v>
                </c:pt>
                <c:pt idx="7">
                  <c:v>115231.0587777203</c:v>
                </c:pt>
                <c:pt idx="8">
                  <c:v>118419.34974718204</c:v>
                </c:pt>
                <c:pt idx="9">
                  <c:v>121493.31894563371</c:v>
                </c:pt>
                <c:pt idx="10">
                  <c:v>124668.52190970375</c:v>
                </c:pt>
                <c:pt idx="11">
                  <c:v>127379.95372709863</c:v>
                </c:pt>
                <c:pt idx="12">
                  <c:v>129428.55636480344</c:v>
                </c:pt>
                <c:pt idx="13">
                  <c:v>131628.04152999094</c:v>
                </c:pt>
                <c:pt idx="14">
                  <c:v>133707.52037321107</c:v>
                </c:pt>
                <c:pt idx="15">
                  <c:v>135780.18260785987</c:v>
                </c:pt>
                <c:pt idx="16">
                  <c:v>137810.04538116721</c:v>
                </c:pt>
                <c:pt idx="17">
                  <c:v>140219.23515936077</c:v>
                </c:pt>
                <c:pt idx="18">
                  <c:v>142665.30177157649</c:v>
                </c:pt>
                <c:pt idx="19">
                  <c:v>144349.43114885982</c:v>
                </c:pt>
                <c:pt idx="20">
                  <c:v>145979.59594868295</c:v>
                </c:pt>
              </c:numCache>
            </c:numRef>
          </c:val>
        </c:ser>
        <c:ser>
          <c:idx val="1"/>
          <c:order val="1"/>
          <c:tx>
            <c:strRef>
              <c:f>Wealth_AUT!$B$41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Wealth_AUT!$D$38:$X$38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Wealth_AUT!$D$41:$X$41</c:f>
              <c:numCache>
                <c:formatCode>General</c:formatCode>
                <c:ptCount val="21"/>
                <c:pt idx="0">
                  <c:v>249330.56439710467</c:v>
                </c:pt>
                <c:pt idx="1">
                  <c:v>251873.01389448045</c:v>
                </c:pt>
                <c:pt idx="2">
                  <c:v>254840.45480419506</c:v>
                </c:pt>
                <c:pt idx="3">
                  <c:v>257700.22223013503</c:v>
                </c:pt>
                <c:pt idx="4">
                  <c:v>263519.6743778566</c:v>
                </c:pt>
                <c:pt idx="5">
                  <c:v>267164.13839840767</c:v>
                </c:pt>
                <c:pt idx="6">
                  <c:v>260488.67933491545</c:v>
                </c:pt>
                <c:pt idx="7">
                  <c:v>261931.30245151182</c:v>
                </c:pt>
                <c:pt idx="8">
                  <c:v>264234.82276486867</c:v>
                </c:pt>
                <c:pt idx="9">
                  <c:v>267121.59233317792</c:v>
                </c:pt>
                <c:pt idx="10">
                  <c:v>269241.22793482657</c:v>
                </c:pt>
                <c:pt idx="11">
                  <c:v>272496.76785856544</c:v>
                </c:pt>
                <c:pt idx="12">
                  <c:v>276709.90923434409</c:v>
                </c:pt>
                <c:pt idx="13">
                  <c:v>279818.13784637762</c:v>
                </c:pt>
                <c:pt idx="14">
                  <c:v>278526.76917991793</c:v>
                </c:pt>
                <c:pt idx="15">
                  <c:v>282829.70983943087</c:v>
                </c:pt>
                <c:pt idx="16">
                  <c:v>286714.94064365886</c:v>
                </c:pt>
                <c:pt idx="17">
                  <c:v>290868.48875778361</c:v>
                </c:pt>
                <c:pt idx="18">
                  <c:v>293402.61559826892</c:v>
                </c:pt>
                <c:pt idx="19">
                  <c:v>295127.6898309291</c:v>
                </c:pt>
                <c:pt idx="20">
                  <c:v>291043.56617927167</c:v>
                </c:pt>
              </c:numCache>
            </c:numRef>
          </c:val>
        </c:ser>
        <c:ser>
          <c:idx val="2"/>
          <c:order val="2"/>
          <c:tx>
            <c:strRef>
              <c:f>Wealth_AUT!$B$42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Wealth_AUT!$D$38:$X$38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Wealth_AUT!$D$42:$X$42</c:f>
              <c:numCache>
                <c:formatCode>_(* #,##0_);_(* \(#,##0\);_(* "-"??_);_(@_)</c:formatCode>
                <c:ptCount val="21"/>
                <c:pt idx="0">
                  <c:v>7908.5450996010723</c:v>
                </c:pt>
                <c:pt idx="1">
                  <c:v>7906.3924712390371</c:v>
                </c:pt>
                <c:pt idx="2">
                  <c:v>7855.5678500378554</c:v>
                </c:pt>
                <c:pt idx="3">
                  <c:v>7791.9980437453596</c:v>
                </c:pt>
                <c:pt idx="4">
                  <c:v>7768.8052621949046</c:v>
                </c:pt>
                <c:pt idx="5">
                  <c:v>7744.2815510725495</c:v>
                </c:pt>
                <c:pt idx="6">
                  <c:v>7746.2624630648252</c:v>
                </c:pt>
                <c:pt idx="7">
                  <c:v>7765.30717466837</c:v>
                </c:pt>
                <c:pt idx="8">
                  <c:v>7788.4607247154199</c:v>
                </c:pt>
                <c:pt idx="9">
                  <c:v>7786.6703934294273</c:v>
                </c:pt>
                <c:pt idx="10">
                  <c:v>7796.8273921496739</c:v>
                </c:pt>
                <c:pt idx="11">
                  <c:v>7782.2223954398032</c:v>
                </c:pt>
                <c:pt idx="12">
                  <c:v>7765.9130086709747</c:v>
                </c:pt>
                <c:pt idx="13">
                  <c:v>7745.6442090105129</c:v>
                </c:pt>
                <c:pt idx="14">
                  <c:v>7632.6809114100533</c:v>
                </c:pt>
                <c:pt idx="15">
                  <c:v>7619.9202525813243</c:v>
                </c:pt>
                <c:pt idx="16">
                  <c:v>7534.2625157490593</c:v>
                </c:pt>
                <c:pt idx="17">
                  <c:v>7469.0873855821328</c:v>
                </c:pt>
                <c:pt idx="18">
                  <c:v>7356.8256899309035</c:v>
                </c:pt>
                <c:pt idx="19">
                  <c:v>7299.991736895653</c:v>
                </c:pt>
                <c:pt idx="20">
                  <c:v>7246.2556932558246</c:v>
                </c:pt>
              </c:numCache>
            </c:numRef>
          </c:val>
        </c:ser>
        <c:overlap val="100"/>
        <c:axId val="90318336"/>
        <c:axId val="90319872"/>
      </c:barChart>
      <c:catAx>
        <c:axId val="9031833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319872"/>
        <c:crosses val="autoZero"/>
        <c:auto val="1"/>
        <c:lblAlgn val="ctr"/>
        <c:lblOffset val="100"/>
      </c:catAx>
      <c:valAx>
        <c:axId val="903198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031833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Wealth_AUT!$B$67:$B$69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Wealth_AUT!$C$67:$C$69</c:f>
              <c:numCache>
                <c:formatCode>_(* #,##0_);_(* \(#,##0\);_(* "-"??_);_(@_)</c:formatCode>
                <c:ptCount val="3"/>
                <c:pt idx="0">
                  <c:v>30.404329576848724</c:v>
                </c:pt>
                <c:pt idx="1">
                  <c:v>67.675692670289251</c:v>
                </c:pt>
                <c:pt idx="2">
                  <c:v>1.9199777528620292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Wealth_AUT!$B$72:$B$75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Wealth_AUT!$C$72:$C$75</c:f>
              <c:numCache>
                <c:formatCode>_(* #,##0_);_(* \(#,##0\);_(* "-"??_);_(@_)</c:formatCode>
                <c:ptCount val="4"/>
                <c:pt idx="0">
                  <c:v>35.811838257082613</c:v>
                </c:pt>
                <c:pt idx="1">
                  <c:v>60.12637502405488</c:v>
                </c:pt>
                <c:pt idx="2">
                  <c:v>4.0617867188625185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2720433248453.313</v>
      </c>
      <c r="E7" s="13">
        <f t="shared" ref="E7:X7" si="0">+E8+E9+E10</f>
        <v>2777409042151.9712</v>
      </c>
      <c r="F7" s="13">
        <f t="shared" si="0"/>
        <v>2839386268578.3608</v>
      </c>
      <c r="G7" s="13">
        <f t="shared" si="0"/>
        <v>2899801614325.5596</v>
      </c>
      <c r="H7" s="13">
        <f t="shared" si="0"/>
        <v>2984419698788.5254</v>
      </c>
      <c r="I7" s="13">
        <f t="shared" si="0"/>
        <v>3048955935423.2603</v>
      </c>
      <c r="J7" s="13">
        <f t="shared" si="0"/>
        <v>3028683833060.6929</v>
      </c>
      <c r="K7" s="13">
        <f t="shared" si="0"/>
        <v>3068471309848.1177</v>
      </c>
      <c r="L7" s="13">
        <f t="shared" si="0"/>
        <v>3114216124484.5361</v>
      </c>
      <c r="M7" s="13">
        <f t="shared" si="0"/>
        <v>3165145330768.8525</v>
      </c>
      <c r="N7" s="13">
        <f t="shared" si="0"/>
        <v>3215545459285.3789</v>
      </c>
      <c r="O7" s="13">
        <f t="shared" si="0"/>
        <v>3276958268013.2241</v>
      </c>
      <c r="P7" s="13">
        <f t="shared" si="0"/>
        <v>3345613512645.335</v>
      </c>
      <c r="Q7" s="13">
        <f t="shared" si="0"/>
        <v>3409804803122.0166</v>
      </c>
      <c r="R7" s="13">
        <f t="shared" si="0"/>
        <v>3436843339686.9189</v>
      </c>
      <c r="S7" s="13">
        <f t="shared" si="0"/>
        <v>3508807359188.6357</v>
      </c>
      <c r="T7" s="13">
        <f t="shared" si="0"/>
        <v>3574516031499.8745</v>
      </c>
      <c r="U7" s="13">
        <f t="shared" si="0"/>
        <v>3644311935097.604</v>
      </c>
      <c r="V7" s="13">
        <f t="shared" si="0"/>
        <v>3698963182204.501</v>
      </c>
      <c r="W7" s="13">
        <f t="shared" si="0"/>
        <v>3739363146900.959</v>
      </c>
      <c r="X7" s="13">
        <f t="shared" si="0"/>
        <v>3729039333278.4956</v>
      </c>
    </row>
    <row r="8" spans="1:24" s="22" customFormat="1" ht="15.75">
      <c r="A8" s="19">
        <v>1</v>
      </c>
      <c r="B8" s="20" t="s">
        <v>5</v>
      </c>
      <c r="C8" s="20"/>
      <c r="D8" s="21">
        <v>747277314950.40869</v>
      </c>
      <c r="E8" s="21">
        <v>772021911697.50989</v>
      </c>
      <c r="F8" s="21">
        <v>796069616887.96069</v>
      </c>
      <c r="G8" s="21">
        <v>818442166960.9397</v>
      </c>
      <c r="H8" s="21">
        <v>842806315448.12097</v>
      </c>
      <c r="I8" s="21">
        <v>867386080270.08569</v>
      </c>
      <c r="J8" s="21">
        <v>893409235335.77588</v>
      </c>
      <c r="K8" s="21">
        <v>918570492292.71252</v>
      </c>
      <c r="L8" s="21">
        <v>944526588647.44458</v>
      </c>
      <c r="M8" s="21">
        <v>970086974825.28772</v>
      </c>
      <c r="N8" s="21">
        <v>997935613352.86841</v>
      </c>
      <c r="O8" s="21">
        <v>1023941210436.2079</v>
      </c>
      <c r="P8" s="21">
        <v>1046178657381.5317</v>
      </c>
      <c r="Q8" s="21">
        <v>1070693422394.7061</v>
      </c>
      <c r="R8" s="21">
        <v>1094469994513.4989</v>
      </c>
      <c r="S8" s="21">
        <v>1117769076143.6936</v>
      </c>
      <c r="T8" s="21">
        <v>1140131169927.8357</v>
      </c>
      <c r="U8" s="21">
        <v>1165191416600.2583</v>
      </c>
      <c r="V8" s="21">
        <v>1190086270309.9475</v>
      </c>
      <c r="W8" s="21">
        <v>1208152628571.3118</v>
      </c>
      <c r="X8" s="21">
        <v>1225300759657.0867</v>
      </c>
    </row>
    <row r="9" spans="1:24" s="22" customFormat="1" ht="15.75">
      <c r="A9" s="19">
        <v>2</v>
      </c>
      <c r="B9" s="20" t="s">
        <v>38</v>
      </c>
      <c r="C9" s="20"/>
      <c r="D9" s="21">
        <v>1912493335505.3281</v>
      </c>
      <c r="E9" s="21">
        <v>1944353124980.5112</v>
      </c>
      <c r="F9" s="21">
        <v>1982214041783.0042</v>
      </c>
      <c r="G9" s="21">
        <v>2020273104700.9224</v>
      </c>
      <c r="H9" s="21">
        <v>2080284655544.2329</v>
      </c>
      <c r="I9" s="21">
        <v>2120114148613.7256</v>
      </c>
      <c r="J9" s="21">
        <v>2073610754253.1379</v>
      </c>
      <c r="K9" s="21">
        <v>2087999259851.2561</v>
      </c>
      <c r="L9" s="21">
        <v>2107567861846.8567</v>
      </c>
      <c r="M9" s="21">
        <v>2132884175573.1714</v>
      </c>
      <c r="N9" s="21">
        <v>2155198488144.6414</v>
      </c>
      <c r="O9" s="21">
        <v>2190459818495.7212</v>
      </c>
      <c r="P9" s="21">
        <v>2236662522225.8481</v>
      </c>
      <c r="Q9" s="21">
        <v>2276106490504.8301</v>
      </c>
      <c r="R9" s="21">
        <v>2279895631040.9849</v>
      </c>
      <c r="S9" s="21">
        <v>2328309606021.3232</v>
      </c>
      <c r="T9" s="21">
        <v>2372052340652.644</v>
      </c>
      <c r="U9" s="21">
        <v>2417054023115.1211</v>
      </c>
      <c r="V9" s="21">
        <v>2447507699213.3335</v>
      </c>
      <c r="W9" s="21">
        <v>2470112222788.8472</v>
      </c>
      <c r="X9" s="21">
        <v>2442916082999.2461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60662597997.576302</v>
      </c>
      <c r="E10" s="21">
        <f t="shared" ref="E10:X10" si="1">+E13+E16+E19+E23</f>
        <v>61034005473.95002</v>
      </c>
      <c r="F10" s="21">
        <f t="shared" si="1"/>
        <v>61102609907.396202</v>
      </c>
      <c r="G10" s="21">
        <f t="shared" si="1"/>
        <v>61086342663.697212</v>
      </c>
      <c r="H10" s="21">
        <f t="shared" si="1"/>
        <v>61328727796.171623</v>
      </c>
      <c r="I10" s="21">
        <f t="shared" si="1"/>
        <v>61455706539.448555</v>
      </c>
      <c r="J10" s="21">
        <f t="shared" si="1"/>
        <v>61663843471.778854</v>
      </c>
      <c r="K10" s="21">
        <f t="shared" si="1"/>
        <v>61901557704.149162</v>
      </c>
      <c r="L10" s="21">
        <f t="shared" si="1"/>
        <v>62121673990.234993</v>
      </c>
      <c r="M10" s="21">
        <f t="shared" si="1"/>
        <v>62174180370.393578</v>
      </c>
      <c r="N10" s="21">
        <f t="shared" si="1"/>
        <v>62411357787.869194</v>
      </c>
      <c r="O10" s="21">
        <f t="shared" si="1"/>
        <v>62557239081.29496</v>
      </c>
      <c r="P10" s="21">
        <f t="shared" si="1"/>
        <v>62772333037.955002</v>
      </c>
      <c r="Q10" s="21">
        <f t="shared" si="1"/>
        <v>63004890222.480644</v>
      </c>
      <c r="R10" s="21">
        <f t="shared" si="1"/>
        <v>62477714132.435295</v>
      </c>
      <c r="S10" s="21">
        <f t="shared" si="1"/>
        <v>62728677023.618965</v>
      </c>
      <c r="T10" s="21">
        <f t="shared" si="1"/>
        <v>62332520919.395248</v>
      </c>
      <c r="U10" s="21">
        <f t="shared" si="1"/>
        <v>62066495382.224846</v>
      </c>
      <c r="V10" s="21">
        <f t="shared" si="1"/>
        <v>61369212681.219757</v>
      </c>
      <c r="W10" s="21">
        <f t="shared" si="1"/>
        <v>61098295540.799591</v>
      </c>
      <c r="X10" s="21">
        <f t="shared" si="1"/>
        <v>60822490622.162582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56846416255.798065</v>
      </c>
      <c r="E11" s="38">
        <f t="shared" ref="E11:X11" si="2">+E13+E16</f>
        <v>57345992312.225983</v>
      </c>
      <c r="F11" s="38">
        <f t="shared" si="2"/>
        <v>57542410832.517326</v>
      </c>
      <c r="G11" s="38">
        <f t="shared" si="2"/>
        <v>57653154396.943993</v>
      </c>
      <c r="H11" s="38">
        <f t="shared" si="2"/>
        <v>58014332447.744347</v>
      </c>
      <c r="I11" s="38">
        <f t="shared" si="2"/>
        <v>58270064399.018929</v>
      </c>
      <c r="J11" s="38">
        <f t="shared" si="2"/>
        <v>58604880924.937843</v>
      </c>
      <c r="K11" s="38">
        <f t="shared" si="2"/>
        <v>58959468594.517838</v>
      </c>
      <c r="L11" s="38">
        <f t="shared" si="2"/>
        <v>59307465882.877464</v>
      </c>
      <c r="M11" s="38">
        <f t="shared" si="2"/>
        <v>59490703640.728088</v>
      </c>
      <c r="N11" s="38">
        <f t="shared" si="2"/>
        <v>59865062453.969162</v>
      </c>
      <c r="O11" s="38">
        <f t="shared" si="2"/>
        <v>60146098732.42009</v>
      </c>
      <c r="P11" s="38">
        <f t="shared" si="2"/>
        <v>60506219585.515335</v>
      </c>
      <c r="Q11" s="38">
        <f t="shared" si="2"/>
        <v>60892701963.49202</v>
      </c>
      <c r="R11" s="38">
        <f t="shared" si="2"/>
        <v>60514700119.906906</v>
      </c>
      <c r="S11" s="38">
        <f t="shared" si="2"/>
        <v>60894592116.663223</v>
      </c>
      <c r="T11" s="38">
        <f t="shared" si="2"/>
        <v>60640442768.300285</v>
      </c>
      <c r="U11" s="38">
        <f t="shared" si="2"/>
        <v>60524691425.564911</v>
      </c>
      <c r="V11" s="38">
        <f t="shared" si="2"/>
        <v>59960794159.845016</v>
      </c>
      <c r="W11" s="38">
        <f t="shared" si="2"/>
        <v>59831862054.668922</v>
      </c>
      <c r="X11" s="38">
        <f t="shared" si="2"/>
        <v>59702929949.492828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3816181741.7782397</v>
      </c>
      <c r="E12" s="38">
        <f t="shared" ref="E12:X12" si="3">+E23+E19</f>
        <v>3688013161.7240386</v>
      </c>
      <c r="F12" s="38">
        <f t="shared" si="3"/>
        <v>3560199074.8788738</v>
      </c>
      <c r="G12" s="38">
        <f t="shared" si="3"/>
        <v>3433188266.7532177</v>
      </c>
      <c r="H12" s="38">
        <f t="shared" si="3"/>
        <v>3314395348.4272799</v>
      </c>
      <c r="I12" s="38">
        <f t="shared" si="3"/>
        <v>3185642140.4296269</v>
      </c>
      <c r="J12" s="38">
        <f t="shared" si="3"/>
        <v>3058962546.8410091</v>
      </c>
      <c r="K12" s="38">
        <f t="shared" si="3"/>
        <v>2942089109.6313272</v>
      </c>
      <c r="L12" s="38">
        <f t="shared" si="3"/>
        <v>2814208107.357532</v>
      </c>
      <c r="M12" s="38">
        <f t="shared" si="3"/>
        <v>2683476729.6654863</v>
      </c>
      <c r="N12" s="38">
        <f t="shared" si="3"/>
        <v>2546295333.9000311</v>
      </c>
      <c r="O12" s="38">
        <f t="shared" si="3"/>
        <v>2411140348.8748722</v>
      </c>
      <c r="P12" s="38">
        <f t="shared" si="3"/>
        <v>2266113452.4396696</v>
      </c>
      <c r="Q12" s="38">
        <f t="shared" si="3"/>
        <v>2112188258.988626</v>
      </c>
      <c r="R12" s="38">
        <f t="shared" si="3"/>
        <v>1963014012.5283875</v>
      </c>
      <c r="S12" s="38">
        <f t="shared" si="3"/>
        <v>1834084906.9557419</v>
      </c>
      <c r="T12" s="38">
        <f t="shared" si="3"/>
        <v>1692078151.0949607</v>
      </c>
      <c r="U12" s="38">
        <f t="shared" si="3"/>
        <v>1541803956.6599362</v>
      </c>
      <c r="V12" s="38">
        <f t="shared" si="3"/>
        <v>1408418521.3747435</v>
      </c>
      <c r="W12" s="38">
        <f t="shared" si="3"/>
        <v>1266433486.130672</v>
      </c>
      <c r="X12" s="38">
        <f t="shared" si="3"/>
        <v>1119560672.6697536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23066334271.261482</v>
      </c>
      <c r="E13" s="13">
        <f t="shared" ref="E13:X13" si="4">+E14+E15</f>
        <v>23191551514.448326</v>
      </c>
      <c r="F13" s="13">
        <f t="shared" si="4"/>
        <v>23013611221.498596</v>
      </c>
      <c r="G13" s="13">
        <f t="shared" si="4"/>
        <v>22749995972.684181</v>
      </c>
      <c r="H13" s="13">
        <f t="shared" si="4"/>
        <v>22736815210.243462</v>
      </c>
      <c r="I13" s="13">
        <f t="shared" si="4"/>
        <v>22618188348.27697</v>
      </c>
      <c r="J13" s="13">
        <f t="shared" si="4"/>
        <v>22578646060.954811</v>
      </c>
      <c r="K13" s="13">
        <f t="shared" si="4"/>
        <v>22558874917.293728</v>
      </c>
      <c r="L13" s="13">
        <f t="shared" si="4"/>
        <v>22532513392.412285</v>
      </c>
      <c r="M13" s="13">
        <f t="shared" si="4"/>
        <v>22341392337.021835</v>
      </c>
      <c r="N13" s="13">
        <f t="shared" si="4"/>
        <v>22341392337.021835</v>
      </c>
      <c r="O13" s="13">
        <f t="shared" si="4"/>
        <v>22249126999.936787</v>
      </c>
      <c r="P13" s="13">
        <f t="shared" si="4"/>
        <v>22235946237.496067</v>
      </c>
      <c r="Q13" s="13">
        <f t="shared" si="4"/>
        <v>22249126999.936787</v>
      </c>
      <c r="R13" s="13">
        <f t="shared" si="4"/>
        <v>21497823540.815701</v>
      </c>
      <c r="S13" s="13">
        <f t="shared" si="4"/>
        <v>21504413922.03606</v>
      </c>
      <c r="T13" s="13">
        <f t="shared" si="4"/>
        <v>21359425535.188133</v>
      </c>
      <c r="U13" s="13">
        <f t="shared" si="4"/>
        <v>21352835153.967773</v>
      </c>
      <c r="V13" s="13">
        <f t="shared" si="4"/>
        <v>20898098849.762901</v>
      </c>
      <c r="W13" s="13">
        <f t="shared" si="4"/>
        <v>20878327706.101822</v>
      </c>
      <c r="X13" s="13">
        <f t="shared" si="4"/>
        <v>20858556562.440739</v>
      </c>
    </row>
    <row r="14" spans="1:24" ht="15.75">
      <c r="A14" s="8" t="s">
        <v>43</v>
      </c>
      <c r="B14" s="2" t="s">
        <v>27</v>
      </c>
      <c r="C14" s="10"/>
      <c r="D14" s="11">
        <v>9918523736.642437</v>
      </c>
      <c r="E14" s="11">
        <v>10043740979.829285</v>
      </c>
      <c r="F14" s="11">
        <v>9925114117.8627968</v>
      </c>
      <c r="G14" s="11">
        <v>9872391068.0999126</v>
      </c>
      <c r="H14" s="11">
        <v>9878981449.3202744</v>
      </c>
      <c r="I14" s="11">
        <v>9832848780.7777519</v>
      </c>
      <c r="J14" s="11">
        <v>9793306493.4555893</v>
      </c>
      <c r="K14" s="11">
        <v>9747173824.913065</v>
      </c>
      <c r="L14" s="11">
        <v>9727402681.2519836</v>
      </c>
      <c r="M14" s="11">
        <v>9707631537.5909023</v>
      </c>
      <c r="N14" s="11">
        <v>9687860393.929821</v>
      </c>
      <c r="O14" s="11">
        <v>9608775819.2854958</v>
      </c>
      <c r="P14" s="11">
        <v>9595595056.8447762</v>
      </c>
      <c r="Q14" s="11">
        <v>9608775819.2854958</v>
      </c>
      <c r="R14" s="11">
        <v>9569233531.963335</v>
      </c>
      <c r="S14" s="11">
        <v>9575823913.1836948</v>
      </c>
      <c r="T14" s="11">
        <v>9562643150.7429733</v>
      </c>
      <c r="U14" s="11">
        <v>9556052769.5226135</v>
      </c>
      <c r="V14" s="11">
        <v>9490148957.3190098</v>
      </c>
      <c r="W14" s="11">
        <v>9470377813.6579285</v>
      </c>
      <c r="X14" s="11">
        <v>9450606669.9968472</v>
      </c>
    </row>
    <row r="15" spans="1:24" ht="15.75">
      <c r="A15" s="8" t="s">
        <v>47</v>
      </c>
      <c r="B15" s="2" t="s">
        <v>6</v>
      </c>
      <c r="C15" s="10"/>
      <c r="D15" s="11">
        <v>13147810534.619043</v>
      </c>
      <c r="E15" s="11">
        <v>13147810534.619043</v>
      </c>
      <c r="F15" s="11">
        <v>13088497103.635799</v>
      </c>
      <c r="G15" s="11">
        <v>12877604904.584267</v>
      </c>
      <c r="H15" s="11">
        <v>12857833760.923185</v>
      </c>
      <c r="I15" s="11">
        <v>12785339567.49922</v>
      </c>
      <c r="J15" s="11">
        <v>12785339567.49922</v>
      </c>
      <c r="K15" s="11">
        <v>12811701092.380663</v>
      </c>
      <c r="L15" s="11">
        <v>12805110711.160301</v>
      </c>
      <c r="M15" s="11">
        <v>12633760799.430931</v>
      </c>
      <c r="N15" s="11">
        <v>12653531943.092012</v>
      </c>
      <c r="O15" s="11">
        <v>12640351180.651291</v>
      </c>
      <c r="P15" s="11">
        <v>12640351180.651291</v>
      </c>
      <c r="Q15" s="11">
        <v>12640351180.651291</v>
      </c>
      <c r="R15" s="11">
        <v>11928590008.852365</v>
      </c>
      <c r="S15" s="11">
        <v>11928590008.852365</v>
      </c>
      <c r="T15" s="11">
        <v>11796782384.445158</v>
      </c>
      <c r="U15" s="11">
        <v>11796782384.445158</v>
      </c>
      <c r="V15" s="11">
        <v>11407949892.443892</v>
      </c>
      <c r="W15" s="11">
        <v>11407949892.443892</v>
      </c>
      <c r="X15" s="11">
        <v>11407949892.443892</v>
      </c>
    </row>
    <row r="16" spans="1:24" ht="15.75">
      <c r="A16" s="15" t="s">
        <v>44</v>
      </c>
      <c r="B16" s="10" t="s">
        <v>11</v>
      </c>
      <c r="C16" s="10"/>
      <c r="D16" s="13">
        <f>+D17+D18</f>
        <v>33780081984.536583</v>
      </c>
      <c r="E16" s="13">
        <f t="shared" ref="E16:X16" si="5">+E17+E18</f>
        <v>34154440797.77766</v>
      </c>
      <c r="F16" s="13">
        <f t="shared" si="5"/>
        <v>34528799611.01873</v>
      </c>
      <c r="G16" s="13">
        <f t="shared" si="5"/>
        <v>34903158424.259811</v>
      </c>
      <c r="H16" s="13">
        <f t="shared" si="5"/>
        <v>35277517237.500885</v>
      </c>
      <c r="I16" s="13">
        <f t="shared" si="5"/>
        <v>35651876050.741959</v>
      </c>
      <c r="J16" s="13">
        <f t="shared" si="5"/>
        <v>36026234863.983032</v>
      </c>
      <c r="K16" s="13">
        <f t="shared" si="5"/>
        <v>36400593677.224106</v>
      </c>
      <c r="L16" s="13">
        <f t="shared" si="5"/>
        <v>36774952490.465179</v>
      </c>
      <c r="M16" s="13">
        <f t="shared" si="5"/>
        <v>37149311303.706253</v>
      </c>
      <c r="N16" s="13">
        <f t="shared" si="5"/>
        <v>37523670116.947327</v>
      </c>
      <c r="O16" s="13">
        <f t="shared" si="5"/>
        <v>37896971732.483299</v>
      </c>
      <c r="P16" s="13">
        <f t="shared" si="5"/>
        <v>38270273348.019264</v>
      </c>
      <c r="Q16" s="13">
        <f t="shared" si="5"/>
        <v>38643574963.555237</v>
      </c>
      <c r="R16" s="13">
        <f t="shared" si="5"/>
        <v>39016876579.091202</v>
      </c>
      <c r="S16" s="13">
        <f t="shared" si="5"/>
        <v>39390178194.627167</v>
      </c>
      <c r="T16" s="13">
        <f t="shared" si="5"/>
        <v>39281017233.112152</v>
      </c>
      <c r="U16" s="13">
        <f t="shared" si="5"/>
        <v>39171856271.597137</v>
      </c>
      <c r="V16" s="13">
        <f t="shared" si="5"/>
        <v>39062695310.082115</v>
      </c>
      <c r="W16" s="13">
        <f t="shared" si="5"/>
        <v>38953534348.567101</v>
      </c>
      <c r="X16" s="13">
        <f t="shared" si="5"/>
        <v>38844373387.052086</v>
      </c>
    </row>
    <row r="17" spans="1:24">
      <c r="A17" s="8" t="s">
        <v>45</v>
      </c>
      <c r="B17" s="2" t="s">
        <v>7</v>
      </c>
      <c r="C17" s="2"/>
      <c r="D17" s="14">
        <v>24072577799.079956</v>
      </c>
      <c r="E17" s="14">
        <v>24430997384.050419</v>
      </c>
      <c r="F17" s="14">
        <v>24789416969.020878</v>
      </c>
      <c r="G17" s="14">
        <v>25147836553.991344</v>
      </c>
      <c r="H17" s="14">
        <v>25506256138.961803</v>
      </c>
      <c r="I17" s="14">
        <v>25864675723.932266</v>
      </c>
      <c r="J17" s="14">
        <v>26223095308.902733</v>
      </c>
      <c r="K17" s="14">
        <v>26581514893.873192</v>
      </c>
      <c r="L17" s="14">
        <v>26939934478.843655</v>
      </c>
      <c r="M17" s="14">
        <v>27298354063.814114</v>
      </c>
      <c r="N17" s="14">
        <v>27656773648.78458</v>
      </c>
      <c r="O17" s="14">
        <v>28017735216.627171</v>
      </c>
      <c r="P17" s="14">
        <v>28378696784.469761</v>
      </c>
      <c r="Q17" s="14">
        <v>28739658352.312355</v>
      </c>
      <c r="R17" s="14">
        <v>29100619920.154942</v>
      </c>
      <c r="S17" s="14">
        <v>29461581487.997536</v>
      </c>
      <c r="T17" s="14">
        <v>29339566310.13525</v>
      </c>
      <c r="U17" s="14">
        <v>29217551132.272968</v>
      </c>
      <c r="V17" s="14">
        <v>29095535954.410679</v>
      </c>
      <c r="W17" s="14">
        <v>28973520776.548397</v>
      </c>
      <c r="X17" s="14">
        <v>28851505598.686111</v>
      </c>
    </row>
    <row r="18" spans="1:24">
      <c r="A18" s="8" t="s">
        <v>46</v>
      </c>
      <c r="B18" s="2" t="s">
        <v>62</v>
      </c>
      <c r="C18" s="2"/>
      <c r="D18" s="14">
        <v>9707504185.4566288</v>
      </c>
      <c r="E18" s="14">
        <v>9723443413.7272415</v>
      </c>
      <c r="F18" s="14">
        <v>9739382641.9978523</v>
      </c>
      <c r="G18" s="14">
        <v>9755321870.268465</v>
      </c>
      <c r="H18" s="14">
        <v>9771261098.5390778</v>
      </c>
      <c r="I18" s="14">
        <v>9787200326.8096886</v>
      </c>
      <c r="J18" s="14">
        <v>9803139555.0803013</v>
      </c>
      <c r="K18" s="14">
        <v>9819078783.3509121</v>
      </c>
      <c r="L18" s="14">
        <v>9835018011.6215248</v>
      </c>
      <c r="M18" s="14">
        <v>9850957239.8921375</v>
      </c>
      <c r="N18" s="14">
        <v>9866896468.1627483</v>
      </c>
      <c r="O18" s="14">
        <v>9879236515.8561268</v>
      </c>
      <c r="P18" s="14">
        <v>9891576563.5495033</v>
      </c>
      <c r="Q18" s="14">
        <v>9903916611.2428799</v>
      </c>
      <c r="R18" s="14">
        <v>9916256658.9362564</v>
      </c>
      <c r="S18" s="14">
        <v>9928596706.6296349</v>
      </c>
      <c r="T18" s="14">
        <v>9941450922.976902</v>
      </c>
      <c r="U18" s="14">
        <v>9954305139.3241692</v>
      </c>
      <c r="V18" s="14">
        <v>9967159355.6714363</v>
      </c>
      <c r="W18" s="14">
        <v>9980013572.0187054</v>
      </c>
      <c r="X18" s="14">
        <v>9992867788.3659725</v>
      </c>
    </row>
    <row r="19" spans="1:24" ht="15.75">
      <c r="A19" s="15" t="s">
        <v>48</v>
      </c>
      <c r="B19" s="10" t="s">
        <v>12</v>
      </c>
      <c r="C19" s="10"/>
      <c r="D19" s="13">
        <f>+D20+D21+D22</f>
        <v>3816181741.7782397</v>
      </c>
      <c r="E19" s="13">
        <f t="shared" ref="E19:X19" si="6">+E20+E21+E22</f>
        <v>3688013161.7240386</v>
      </c>
      <c r="F19" s="13">
        <f t="shared" si="6"/>
        <v>3560199074.8788738</v>
      </c>
      <c r="G19" s="13">
        <f t="shared" si="6"/>
        <v>3433188266.7532177</v>
      </c>
      <c r="H19" s="13">
        <f t="shared" si="6"/>
        <v>3314395348.4272799</v>
      </c>
      <c r="I19" s="13">
        <f t="shared" si="6"/>
        <v>3185642140.4296269</v>
      </c>
      <c r="J19" s="13">
        <f t="shared" si="6"/>
        <v>3058962546.8410091</v>
      </c>
      <c r="K19" s="13">
        <f t="shared" si="6"/>
        <v>2942089109.6313272</v>
      </c>
      <c r="L19" s="13">
        <f t="shared" si="6"/>
        <v>2814208107.357532</v>
      </c>
      <c r="M19" s="13">
        <f t="shared" si="6"/>
        <v>2683476729.6654863</v>
      </c>
      <c r="N19" s="13">
        <f t="shared" si="6"/>
        <v>2546295333.9000311</v>
      </c>
      <c r="O19" s="13">
        <f t="shared" si="6"/>
        <v>2411140348.8748722</v>
      </c>
      <c r="P19" s="13">
        <f t="shared" si="6"/>
        <v>2266113452.4396696</v>
      </c>
      <c r="Q19" s="13">
        <f t="shared" si="6"/>
        <v>2112188258.988626</v>
      </c>
      <c r="R19" s="13">
        <f t="shared" si="6"/>
        <v>1963014012.5283875</v>
      </c>
      <c r="S19" s="13">
        <f t="shared" si="6"/>
        <v>1834084906.9557419</v>
      </c>
      <c r="T19" s="13">
        <f t="shared" si="6"/>
        <v>1692078151.0949607</v>
      </c>
      <c r="U19" s="13">
        <f t="shared" si="6"/>
        <v>1541803956.6599362</v>
      </c>
      <c r="V19" s="13">
        <f t="shared" si="6"/>
        <v>1408418521.3747435</v>
      </c>
      <c r="W19" s="13">
        <f t="shared" si="6"/>
        <v>1266433486.130672</v>
      </c>
      <c r="X19" s="13">
        <f t="shared" si="6"/>
        <v>1119560672.6697536</v>
      </c>
    </row>
    <row r="20" spans="1:24" s="16" customFormat="1">
      <c r="A20" s="8" t="s">
        <v>59</v>
      </c>
      <c r="B20" s="2" t="s">
        <v>13</v>
      </c>
      <c r="C20" s="2"/>
      <c r="D20" s="11">
        <v>1371145161.8645625</v>
      </c>
      <c r="E20" s="11">
        <v>1308657489.2491765</v>
      </c>
      <c r="F20" s="11">
        <v>1252114174.3057044</v>
      </c>
      <c r="G20" s="11">
        <v>1199169070.3131804</v>
      </c>
      <c r="H20" s="11">
        <v>1147244905.6244192</v>
      </c>
      <c r="I20" s="11">
        <v>1091635074.123523</v>
      </c>
      <c r="J20" s="11">
        <v>1038587942.2228421</v>
      </c>
      <c r="K20" s="11">
        <v>992188469.68499207</v>
      </c>
      <c r="L20" s="11">
        <v>941690644.30575752</v>
      </c>
      <c r="M20" s="11">
        <v>896830904.23905373</v>
      </c>
      <c r="N20" s="11">
        <v>848729001.61825168</v>
      </c>
      <c r="O20" s="11">
        <v>799050842.09142125</v>
      </c>
      <c r="P20" s="11">
        <v>746804795.50428915</v>
      </c>
      <c r="Q20" s="11">
        <v>696073628.73861563</v>
      </c>
      <c r="R20" s="11">
        <v>643776414.9315387</v>
      </c>
      <c r="S20" s="11">
        <v>595635747.83627188</v>
      </c>
      <c r="T20" s="11">
        <v>543399392.36775577</v>
      </c>
      <c r="U20" s="11">
        <v>489360653.8921656</v>
      </c>
      <c r="V20" s="11">
        <v>435727268.26361173</v>
      </c>
      <c r="W20" s="11">
        <v>380551556.43386829</v>
      </c>
      <c r="X20" s="11">
        <v>323004986.70965606</v>
      </c>
    </row>
    <row r="21" spans="1:24" s="16" customFormat="1">
      <c r="A21" s="8" t="s">
        <v>60</v>
      </c>
      <c r="B21" s="2" t="s">
        <v>14</v>
      </c>
      <c r="C21" s="2"/>
      <c r="D21" s="11">
        <v>2445036579.9136772</v>
      </c>
      <c r="E21" s="11">
        <v>2379355672.4748621</v>
      </c>
      <c r="F21" s="11">
        <v>2308084900.5731692</v>
      </c>
      <c r="G21" s="11">
        <v>2234019196.4400373</v>
      </c>
      <c r="H21" s="11">
        <v>2167150442.8028607</v>
      </c>
      <c r="I21" s="11">
        <v>2094007066.3061039</v>
      </c>
      <c r="J21" s="11">
        <v>2020374604.6181669</v>
      </c>
      <c r="K21" s="11">
        <v>1949900639.9463351</v>
      </c>
      <c r="L21" s="11">
        <v>1872517463.0517745</v>
      </c>
      <c r="M21" s="11">
        <v>1786645825.4264328</v>
      </c>
      <c r="N21" s="11">
        <v>1697566332.2817795</v>
      </c>
      <c r="O21" s="11">
        <v>1612089506.7834508</v>
      </c>
      <c r="P21" s="11">
        <v>1519308656.9353807</v>
      </c>
      <c r="Q21" s="11">
        <v>1416114630.2500103</v>
      </c>
      <c r="R21" s="11">
        <v>1319237597.5968487</v>
      </c>
      <c r="S21" s="11">
        <v>1238449159.1194701</v>
      </c>
      <c r="T21" s="11">
        <v>1148678758.727205</v>
      </c>
      <c r="U21" s="11">
        <v>1052443302.7677706</v>
      </c>
      <c r="V21" s="11">
        <v>972691253.11113167</v>
      </c>
      <c r="W21" s="11">
        <v>885881929.69680357</v>
      </c>
      <c r="X21" s="11">
        <v>796555685.96009755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216398457399.07391</v>
      </c>
      <c r="E35" s="11">
        <v>223622390922.4545</v>
      </c>
      <c r="F35" s="11">
        <v>227843920744.22879</v>
      </c>
      <c r="G35" s="11">
        <v>228696805025.82669</v>
      </c>
      <c r="H35" s="11">
        <v>233757703579.30981</v>
      </c>
      <c r="I35" s="11">
        <v>240294421102.1402</v>
      </c>
      <c r="J35" s="11">
        <v>246221628864.52811</v>
      </c>
      <c r="K35" s="11">
        <v>251906666830.30569</v>
      </c>
      <c r="L35" s="11">
        <v>261442701388.18149</v>
      </c>
      <c r="M35" s="11">
        <v>270695492724.97601</v>
      </c>
      <c r="N35" s="11">
        <v>280623490394.21997</v>
      </c>
      <c r="O35" s="11">
        <v>283029563499.59961</v>
      </c>
      <c r="P35" s="11">
        <v>287823319737.56641</v>
      </c>
      <c r="Q35" s="11">
        <v>290315639136.44153</v>
      </c>
      <c r="R35" s="11">
        <v>297833594439.81708</v>
      </c>
      <c r="S35" s="11">
        <v>304983601949.95758</v>
      </c>
      <c r="T35" s="11">
        <v>316175860567.9895</v>
      </c>
      <c r="U35" s="11">
        <v>327893175965.95569</v>
      </c>
      <c r="V35" s="11">
        <v>332471068335.28778</v>
      </c>
      <c r="W35" s="11">
        <v>319804051589.2666</v>
      </c>
      <c r="X35" s="11">
        <v>327206467051.00171</v>
      </c>
    </row>
    <row r="36" spans="1:24" ht="15.75">
      <c r="A36" s="25">
        <v>5</v>
      </c>
      <c r="B36" s="9" t="s">
        <v>9</v>
      </c>
      <c r="C36" s="10"/>
      <c r="D36" s="11">
        <v>7670512.9999999981</v>
      </c>
      <c r="E36" s="11">
        <v>7719576.9999999981</v>
      </c>
      <c r="F36" s="11">
        <v>7778255</v>
      </c>
      <c r="G36" s="11">
        <v>7839625</v>
      </c>
      <c r="H36" s="11">
        <v>7894229.0000000009</v>
      </c>
      <c r="I36" s="11">
        <v>7935624.0000000009</v>
      </c>
      <c r="J36" s="11">
        <v>7960463.9999999981</v>
      </c>
      <c r="K36" s="11">
        <v>7971552.9999999991</v>
      </c>
      <c r="L36" s="11">
        <v>7976117.0000000019</v>
      </c>
      <c r="M36" s="11">
        <v>7984693.9999999991</v>
      </c>
      <c r="N36" s="11">
        <v>8004711.9999999991</v>
      </c>
      <c r="O36" s="11">
        <v>8038480.0000000009</v>
      </c>
      <c r="P36" s="11">
        <v>8083059</v>
      </c>
      <c r="Q36" s="11">
        <v>8134235.0000000019</v>
      </c>
      <c r="R36" s="11">
        <v>8185553</v>
      </c>
      <c r="S36" s="11">
        <v>8232196</v>
      </c>
      <c r="T36" s="11">
        <v>8273208.0000000009</v>
      </c>
      <c r="U36" s="11">
        <v>8309782.9999999991</v>
      </c>
      <c r="V36" s="11">
        <v>8341806.0000000009</v>
      </c>
      <c r="W36" s="11">
        <v>8369638.9999999991</v>
      </c>
      <c r="X36" s="11">
        <v>8393643.9999999981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354661.18738776841</v>
      </c>
      <c r="E39" s="11">
        <f t="shared" si="8"/>
        <v>359787.72439888504</v>
      </c>
      <c r="F39" s="11">
        <f t="shared" si="8"/>
        <v>365041.5509106298</v>
      </c>
      <c r="G39" s="11">
        <f t="shared" si="8"/>
        <v>369890.34734768048</v>
      </c>
      <c r="H39" s="11">
        <f t="shared" si="8"/>
        <v>378050.81392857048</v>
      </c>
      <c r="I39" s="11">
        <f t="shared" si="8"/>
        <v>384211.23977437185</v>
      </c>
      <c r="J39" s="11">
        <f t="shared" si="8"/>
        <v>380465.74082373764</v>
      </c>
      <c r="K39" s="11">
        <f t="shared" si="8"/>
        <v>384927.66840390046</v>
      </c>
      <c r="L39" s="11">
        <f t="shared" si="8"/>
        <v>390442.63323676615</v>
      </c>
      <c r="M39" s="11">
        <f t="shared" si="8"/>
        <v>396401.58167224104</v>
      </c>
      <c r="N39" s="11">
        <f t="shared" si="8"/>
        <v>401706.57723668002</v>
      </c>
      <c r="O39" s="11">
        <f t="shared" si="8"/>
        <v>407658.94398110383</v>
      </c>
      <c r="P39" s="11">
        <f t="shared" si="8"/>
        <v>413904.37860781851</v>
      </c>
      <c r="Q39" s="11">
        <f t="shared" si="8"/>
        <v>419191.82358537905</v>
      </c>
      <c r="R39" s="11">
        <f t="shared" si="8"/>
        <v>419866.97046453902</v>
      </c>
      <c r="S39" s="11">
        <f t="shared" si="8"/>
        <v>426229.81269987201</v>
      </c>
      <c r="T39" s="11">
        <f t="shared" si="8"/>
        <v>432059.24854057509</v>
      </c>
      <c r="U39" s="11">
        <f t="shared" si="8"/>
        <v>438556.81130272651</v>
      </c>
      <c r="V39" s="11">
        <f t="shared" si="8"/>
        <v>443424.74305977632</v>
      </c>
      <c r="W39" s="11">
        <f t="shared" si="8"/>
        <v>446777.11271668458</v>
      </c>
      <c r="X39" s="11">
        <f t="shared" si="8"/>
        <v>444269.41782121046</v>
      </c>
    </row>
    <row r="40" spans="1:24" ht="15.75">
      <c r="B40" s="20" t="s">
        <v>5</v>
      </c>
      <c r="C40" s="7"/>
      <c r="D40" s="11">
        <f t="shared" ref="D40:X40" si="9">+D8/D36</f>
        <v>97422.077891062683</v>
      </c>
      <c r="E40" s="11">
        <f t="shared" si="9"/>
        <v>100008.31803316556</v>
      </c>
      <c r="F40" s="11">
        <f t="shared" si="9"/>
        <v>102345.52825639692</v>
      </c>
      <c r="G40" s="11">
        <f t="shared" si="9"/>
        <v>104398.12707380005</v>
      </c>
      <c r="H40" s="11">
        <f t="shared" si="9"/>
        <v>106762.33428851898</v>
      </c>
      <c r="I40" s="11">
        <f t="shared" si="9"/>
        <v>109302.8198248916</v>
      </c>
      <c r="J40" s="11">
        <f t="shared" si="9"/>
        <v>112230.7990257573</v>
      </c>
      <c r="K40" s="11">
        <f t="shared" si="9"/>
        <v>115231.0587777203</v>
      </c>
      <c r="L40" s="11">
        <f t="shared" si="9"/>
        <v>118419.34974718204</v>
      </c>
      <c r="M40" s="11">
        <f t="shared" si="9"/>
        <v>121493.31894563371</v>
      </c>
      <c r="N40" s="11">
        <f t="shared" si="9"/>
        <v>124668.52190970375</v>
      </c>
      <c r="O40" s="11">
        <f t="shared" si="9"/>
        <v>127379.95372709863</v>
      </c>
      <c r="P40" s="11">
        <f t="shared" si="9"/>
        <v>129428.55636480344</v>
      </c>
      <c r="Q40" s="11">
        <f t="shared" si="9"/>
        <v>131628.04152999094</v>
      </c>
      <c r="R40" s="11">
        <f t="shared" si="9"/>
        <v>133707.52037321107</v>
      </c>
      <c r="S40" s="11">
        <f t="shared" si="9"/>
        <v>135780.18260785987</v>
      </c>
      <c r="T40" s="11">
        <f t="shared" si="9"/>
        <v>137810.04538116721</v>
      </c>
      <c r="U40" s="11">
        <f t="shared" si="9"/>
        <v>140219.23515936077</v>
      </c>
      <c r="V40" s="11">
        <f t="shared" si="9"/>
        <v>142665.30177157649</v>
      </c>
      <c r="W40" s="11">
        <f t="shared" si="9"/>
        <v>144349.43114885982</v>
      </c>
      <c r="X40" s="11">
        <f t="shared" si="9"/>
        <v>145979.59594868295</v>
      </c>
    </row>
    <row r="41" spans="1:24" ht="15.75">
      <c r="B41" s="20" t="s">
        <v>38</v>
      </c>
      <c r="C41" s="7"/>
      <c r="D41" s="37">
        <f>+D9/D36</f>
        <v>249330.56439710467</v>
      </c>
      <c r="E41" s="37">
        <f t="shared" ref="E41:X41" si="10">+E9/E36</f>
        <v>251873.01389448045</v>
      </c>
      <c r="F41" s="37">
        <f t="shared" si="10"/>
        <v>254840.45480419506</v>
      </c>
      <c r="G41" s="37">
        <f t="shared" si="10"/>
        <v>257700.22223013503</v>
      </c>
      <c r="H41" s="37">
        <f t="shared" si="10"/>
        <v>263519.6743778566</v>
      </c>
      <c r="I41" s="37">
        <f t="shared" si="10"/>
        <v>267164.13839840767</v>
      </c>
      <c r="J41" s="37">
        <f t="shared" si="10"/>
        <v>260488.67933491545</v>
      </c>
      <c r="K41" s="37">
        <f t="shared" si="10"/>
        <v>261931.30245151182</v>
      </c>
      <c r="L41" s="37">
        <f t="shared" si="10"/>
        <v>264234.82276486867</v>
      </c>
      <c r="M41" s="37">
        <f t="shared" si="10"/>
        <v>267121.59233317792</v>
      </c>
      <c r="N41" s="37">
        <f t="shared" si="10"/>
        <v>269241.22793482657</v>
      </c>
      <c r="O41" s="37">
        <f t="shared" si="10"/>
        <v>272496.76785856544</v>
      </c>
      <c r="P41" s="37">
        <f t="shared" si="10"/>
        <v>276709.90923434409</v>
      </c>
      <c r="Q41" s="37">
        <f t="shared" si="10"/>
        <v>279818.13784637762</v>
      </c>
      <c r="R41" s="37">
        <f t="shared" si="10"/>
        <v>278526.76917991793</v>
      </c>
      <c r="S41" s="37">
        <f t="shared" si="10"/>
        <v>282829.70983943087</v>
      </c>
      <c r="T41" s="37">
        <f t="shared" si="10"/>
        <v>286714.94064365886</v>
      </c>
      <c r="U41" s="37">
        <f t="shared" si="10"/>
        <v>290868.48875778361</v>
      </c>
      <c r="V41" s="37">
        <f t="shared" si="10"/>
        <v>293402.61559826892</v>
      </c>
      <c r="W41" s="37">
        <f t="shared" si="10"/>
        <v>295127.6898309291</v>
      </c>
      <c r="X41" s="37">
        <f t="shared" si="10"/>
        <v>291043.56617927167</v>
      </c>
    </row>
    <row r="42" spans="1:24" ht="15.75">
      <c r="B42" s="20" t="s">
        <v>10</v>
      </c>
      <c r="C42" s="9"/>
      <c r="D42" s="11">
        <f t="shared" ref="D42:X42" si="11">+D10/D36</f>
        <v>7908.5450996010723</v>
      </c>
      <c r="E42" s="11">
        <f t="shared" si="11"/>
        <v>7906.3924712390371</v>
      </c>
      <c r="F42" s="11">
        <f t="shared" si="11"/>
        <v>7855.5678500378554</v>
      </c>
      <c r="G42" s="11">
        <f t="shared" si="11"/>
        <v>7791.9980437453596</v>
      </c>
      <c r="H42" s="11">
        <f t="shared" si="11"/>
        <v>7768.8052621949046</v>
      </c>
      <c r="I42" s="11">
        <f t="shared" si="11"/>
        <v>7744.2815510725495</v>
      </c>
      <c r="J42" s="11">
        <f t="shared" si="11"/>
        <v>7746.2624630648252</v>
      </c>
      <c r="K42" s="11">
        <f t="shared" si="11"/>
        <v>7765.30717466837</v>
      </c>
      <c r="L42" s="11">
        <f t="shared" si="11"/>
        <v>7788.4607247154199</v>
      </c>
      <c r="M42" s="11">
        <f t="shared" si="11"/>
        <v>7786.6703934294273</v>
      </c>
      <c r="N42" s="11">
        <f t="shared" si="11"/>
        <v>7796.8273921496739</v>
      </c>
      <c r="O42" s="11">
        <f t="shared" si="11"/>
        <v>7782.2223954398032</v>
      </c>
      <c r="P42" s="11">
        <f t="shared" si="11"/>
        <v>7765.9130086709747</v>
      </c>
      <c r="Q42" s="11">
        <f t="shared" si="11"/>
        <v>7745.6442090105129</v>
      </c>
      <c r="R42" s="11">
        <f t="shared" si="11"/>
        <v>7632.6809114100533</v>
      </c>
      <c r="S42" s="11">
        <f t="shared" si="11"/>
        <v>7619.9202525813243</v>
      </c>
      <c r="T42" s="11">
        <f t="shared" si="11"/>
        <v>7534.2625157490593</v>
      </c>
      <c r="U42" s="11">
        <f t="shared" si="11"/>
        <v>7469.0873855821328</v>
      </c>
      <c r="V42" s="11">
        <f t="shared" si="11"/>
        <v>7356.8256899309035</v>
      </c>
      <c r="W42" s="11">
        <f t="shared" si="11"/>
        <v>7299.991736895653</v>
      </c>
      <c r="X42" s="11">
        <f t="shared" si="11"/>
        <v>7246.2556932558246</v>
      </c>
    </row>
    <row r="43" spans="1:24" ht="15.75">
      <c r="B43" s="26" t="s">
        <v>32</v>
      </c>
      <c r="C43" s="9"/>
      <c r="D43" s="11">
        <f t="shared" ref="D43:X43" si="12">+D11/D36</f>
        <v>7411.0318639441821</v>
      </c>
      <c r="E43" s="11">
        <f t="shared" si="12"/>
        <v>7428.6443819688566</v>
      </c>
      <c r="F43" s="11">
        <f t="shared" si="12"/>
        <v>7397.8560528701264</v>
      </c>
      <c r="G43" s="11">
        <f t="shared" si="12"/>
        <v>7354.0704302749164</v>
      </c>
      <c r="H43" s="11">
        <f t="shared" si="12"/>
        <v>7348.9548438162028</v>
      </c>
      <c r="I43" s="11">
        <f t="shared" si="12"/>
        <v>7342.8459310848048</v>
      </c>
      <c r="J43" s="11">
        <f t="shared" si="12"/>
        <v>7361.9930854455042</v>
      </c>
      <c r="K43" s="11">
        <f t="shared" si="12"/>
        <v>7396.2336566686372</v>
      </c>
      <c r="L43" s="11">
        <f t="shared" si="12"/>
        <v>7435.6313834009015</v>
      </c>
      <c r="M43" s="11">
        <f t="shared" si="12"/>
        <v>7450.5928017689967</v>
      </c>
      <c r="N43" s="11">
        <f t="shared" si="12"/>
        <v>7478.7278360507125</v>
      </c>
      <c r="O43" s="11">
        <f t="shared" si="12"/>
        <v>7482.2726102969818</v>
      </c>
      <c r="P43" s="11">
        <f t="shared" si="12"/>
        <v>7485.5595617346517</v>
      </c>
      <c r="Q43" s="11">
        <f t="shared" si="12"/>
        <v>7485.9777180634692</v>
      </c>
      <c r="R43" s="11">
        <f t="shared" si="12"/>
        <v>7392.8664465194843</v>
      </c>
      <c r="S43" s="11">
        <f t="shared" si="12"/>
        <v>7397.1261273010532</v>
      </c>
      <c r="T43" s="11">
        <f t="shared" si="12"/>
        <v>7329.7374813132074</v>
      </c>
      <c r="U43" s="11">
        <f t="shared" si="12"/>
        <v>7283.5465650023498</v>
      </c>
      <c r="V43" s="11">
        <f t="shared" si="12"/>
        <v>7187.9871289076982</v>
      </c>
      <c r="W43" s="11">
        <f t="shared" si="12"/>
        <v>7148.6789399959698</v>
      </c>
      <c r="X43" s="11">
        <f t="shared" si="12"/>
        <v>7112.8737351134787</v>
      </c>
    </row>
    <row r="44" spans="1:24" ht="15.75">
      <c r="B44" s="26" t="s">
        <v>33</v>
      </c>
      <c r="C44" s="9"/>
      <c r="D44" s="11">
        <f t="shared" ref="D44:X44" si="13">+D12/D36</f>
        <v>497.51323565689029</v>
      </c>
      <c r="E44" s="11">
        <f t="shared" si="13"/>
        <v>477.74808927018142</v>
      </c>
      <c r="F44" s="11">
        <f t="shared" si="13"/>
        <v>457.711797167729</v>
      </c>
      <c r="G44" s="11">
        <f t="shared" si="13"/>
        <v>437.92761347044251</v>
      </c>
      <c r="H44" s="11">
        <f t="shared" si="13"/>
        <v>419.85041837870165</v>
      </c>
      <c r="I44" s="11">
        <f t="shared" si="13"/>
        <v>401.4356199877447</v>
      </c>
      <c r="J44" s="11">
        <f t="shared" si="13"/>
        <v>384.26937761932089</v>
      </c>
      <c r="K44" s="11">
        <f t="shared" si="13"/>
        <v>369.07351799973321</v>
      </c>
      <c r="L44" s="11">
        <f t="shared" si="13"/>
        <v>352.82934131451827</v>
      </c>
      <c r="M44" s="11">
        <f t="shared" si="13"/>
        <v>336.07759166043013</v>
      </c>
      <c r="N44" s="11">
        <f t="shared" si="13"/>
        <v>318.09955609896161</v>
      </c>
      <c r="O44" s="11">
        <f t="shared" si="13"/>
        <v>299.94978514282201</v>
      </c>
      <c r="P44" s="11">
        <f t="shared" si="13"/>
        <v>280.35344693632317</v>
      </c>
      <c r="Q44" s="11">
        <f t="shared" si="13"/>
        <v>259.66649094704366</v>
      </c>
      <c r="R44" s="11">
        <f t="shared" si="13"/>
        <v>239.81446489056847</v>
      </c>
      <c r="S44" s="11">
        <f t="shared" si="13"/>
        <v>222.79412528027052</v>
      </c>
      <c r="T44" s="11">
        <f t="shared" si="13"/>
        <v>204.5250344358513</v>
      </c>
      <c r="U44" s="11">
        <f t="shared" si="13"/>
        <v>185.54082057978366</v>
      </c>
      <c r="V44" s="11">
        <f t="shared" si="13"/>
        <v>168.83856102320567</v>
      </c>
      <c r="W44" s="11">
        <f t="shared" si="13"/>
        <v>151.31279689968375</v>
      </c>
      <c r="X44" s="11">
        <f t="shared" si="13"/>
        <v>133.38195814234601</v>
      </c>
    </row>
    <row r="45" spans="1:24" ht="15.75">
      <c r="B45" s="10" t="s">
        <v>31</v>
      </c>
      <c r="C45" s="9"/>
      <c r="D45" s="11">
        <f t="shared" ref="D45:X45" si="14">+D13/D36</f>
        <v>3007.1436253691882</v>
      </c>
      <c r="E45" s="11">
        <f t="shared" si="14"/>
        <v>3004.251594931734</v>
      </c>
      <c r="F45" s="11">
        <f t="shared" si="14"/>
        <v>2958.7113332615859</v>
      </c>
      <c r="G45" s="11">
        <f t="shared" si="14"/>
        <v>2901.9240043604359</v>
      </c>
      <c r="H45" s="11">
        <f t="shared" si="14"/>
        <v>2880.1818657963254</v>
      </c>
      <c r="I45" s="11">
        <f t="shared" si="14"/>
        <v>2850.2091767801708</v>
      </c>
      <c r="J45" s="11">
        <f t="shared" si="14"/>
        <v>2836.3479893828821</v>
      </c>
      <c r="K45" s="11">
        <f t="shared" si="14"/>
        <v>2829.9222143155457</v>
      </c>
      <c r="L45" s="11">
        <f t="shared" si="14"/>
        <v>2824.9978520139912</v>
      </c>
      <c r="M45" s="11">
        <f t="shared" si="14"/>
        <v>2798.0273679895358</v>
      </c>
      <c r="N45" s="11">
        <f t="shared" si="14"/>
        <v>2791.0301253838788</v>
      </c>
      <c r="O45" s="11">
        <f t="shared" si="14"/>
        <v>2767.8276241200806</v>
      </c>
      <c r="P45" s="11">
        <f t="shared" si="14"/>
        <v>2750.9320713230063</v>
      </c>
      <c r="Q45" s="11">
        <f t="shared" si="14"/>
        <v>2735.2451705583599</v>
      </c>
      <c r="R45" s="11">
        <f t="shared" si="14"/>
        <v>2626.3129126175959</v>
      </c>
      <c r="S45" s="11">
        <f t="shared" si="14"/>
        <v>2612.2329840101061</v>
      </c>
      <c r="T45" s="11">
        <f t="shared" si="14"/>
        <v>2581.7585554706384</v>
      </c>
      <c r="U45" s="11">
        <f t="shared" si="14"/>
        <v>2569.6020165590094</v>
      </c>
      <c r="V45" s="11">
        <f t="shared" si="14"/>
        <v>2505.2247498638662</v>
      </c>
      <c r="W45" s="11">
        <f t="shared" si="14"/>
        <v>2494.5314494569984</v>
      </c>
      <c r="X45" s="11">
        <f t="shared" si="14"/>
        <v>2485.0418438571787</v>
      </c>
    </row>
    <row r="46" spans="1:24" ht="15.75">
      <c r="B46" s="10" t="s">
        <v>11</v>
      </c>
      <c r="C46" s="9"/>
      <c r="D46" s="11">
        <f t="shared" ref="D46:X46" si="15">+D16/D36</f>
        <v>4403.8882385749939</v>
      </c>
      <c r="E46" s="11">
        <f t="shared" si="15"/>
        <v>4424.3927870371226</v>
      </c>
      <c r="F46" s="11">
        <f t="shared" si="15"/>
        <v>4439.144719608541</v>
      </c>
      <c r="G46" s="11">
        <f t="shared" si="15"/>
        <v>4452.1464259144805</v>
      </c>
      <c r="H46" s="11">
        <f t="shared" si="15"/>
        <v>4468.7729780198779</v>
      </c>
      <c r="I46" s="11">
        <f t="shared" si="15"/>
        <v>4492.6367543046335</v>
      </c>
      <c r="J46" s="11">
        <f t="shared" si="15"/>
        <v>4525.6450960626216</v>
      </c>
      <c r="K46" s="11">
        <f t="shared" si="15"/>
        <v>4566.3114423530915</v>
      </c>
      <c r="L46" s="11">
        <f t="shared" si="15"/>
        <v>4610.6335313869104</v>
      </c>
      <c r="M46" s="11">
        <f t="shared" si="15"/>
        <v>4652.5654337794604</v>
      </c>
      <c r="N46" s="11">
        <f t="shared" si="15"/>
        <v>4687.6977106668337</v>
      </c>
      <c r="O46" s="11">
        <f t="shared" si="15"/>
        <v>4714.4449861769008</v>
      </c>
      <c r="P46" s="11">
        <f t="shared" si="15"/>
        <v>4734.6274904116453</v>
      </c>
      <c r="Q46" s="11">
        <f t="shared" si="15"/>
        <v>4750.7325475051102</v>
      </c>
      <c r="R46" s="11">
        <f t="shared" si="15"/>
        <v>4766.5535339018879</v>
      </c>
      <c r="S46" s="11">
        <f t="shared" si="15"/>
        <v>4784.8931432909476</v>
      </c>
      <c r="T46" s="11">
        <f t="shared" si="15"/>
        <v>4747.978925842569</v>
      </c>
      <c r="U46" s="11">
        <f t="shared" si="15"/>
        <v>4713.94454844334</v>
      </c>
      <c r="V46" s="11">
        <f t="shared" si="15"/>
        <v>4682.762379043832</v>
      </c>
      <c r="W46" s="11">
        <f t="shared" si="15"/>
        <v>4654.1474905389714</v>
      </c>
      <c r="X46" s="11">
        <f t="shared" si="15"/>
        <v>4627.8318912563</v>
      </c>
    </row>
    <row r="47" spans="1:24" ht="15.75">
      <c r="B47" s="10" t="s">
        <v>12</v>
      </c>
      <c r="C47" s="9"/>
      <c r="D47" s="11">
        <f t="shared" ref="D47:X47" si="16">+D19/D36</f>
        <v>497.51323565689029</v>
      </c>
      <c r="E47" s="11">
        <f t="shared" si="16"/>
        <v>477.74808927018142</v>
      </c>
      <c r="F47" s="11">
        <f t="shared" si="16"/>
        <v>457.711797167729</v>
      </c>
      <c r="G47" s="11">
        <f t="shared" si="16"/>
        <v>437.92761347044251</v>
      </c>
      <c r="H47" s="11">
        <f t="shared" si="16"/>
        <v>419.85041837870165</v>
      </c>
      <c r="I47" s="11">
        <f t="shared" si="16"/>
        <v>401.4356199877447</v>
      </c>
      <c r="J47" s="11">
        <f t="shared" si="16"/>
        <v>384.26937761932089</v>
      </c>
      <c r="K47" s="11">
        <f t="shared" si="16"/>
        <v>369.07351799973321</v>
      </c>
      <c r="L47" s="11">
        <f t="shared" si="16"/>
        <v>352.82934131451827</v>
      </c>
      <c r="M47" s="11">
        <f t="shared" si="16"/>
        <v>336.07759166043013</v>
      </c>
      <c r="N47" s="11">
        <f t="shared" si="16"/>
        <v>318.09955609896161</v>
      </c>
      <c r="O47" s="11">
        <f t="shared" si="16"/>
        <v>299.94978514282201</v>
      </c>
      <c r="P47" s="11">
        <f t="shared" si="16"/>
        <v>280.35344693632317</v>
      </c>
      <c r="Q47" s="11">
        <f t="shared" si="16"/>
        <v>259.66649094704366</v>
      </c>
      <c r="R47" s="11">
        <f t="shared" si="16"/>
        <v>239.81446489056847</v>
      </c>
      <c r="S47" s="11">
        <f t="shared" si="16"/>
        <v>222.79412528027052</v>
      </c>
      <c r="T47" s="11">
        <f t="shared" si="16"/>
        <v>204.5250344358513</v>
      </c>
      <c r="U47" s="11">
        <f t="shared" si="16"/>
        <v>185.54082057978366</v>
      </c>
      <c r="V47" s="11">
        <f t="shared" si="16"/>
        <v>168.83856102320567</v>
      </c>
      <c r="W47" s="11">
        <f t="shared" si="16"/>
        <v>151.31279689968375</v>
      </c>
      <c r="X47" s="11">
        <f t="shared" si="16"/>
        <v>133.38195814234601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28211.73204439833</v>
      </c>
      <c r="E50" s="11">
        <f t="shared" ref="E50:X50" si="18">+E35/E36</f>
        <v>28968.218196729504</v>
      </c>
      <c r="F50" s="11">
        <f t="shared" si="18"/>
        <v>29292.421082135876</v>
      </c>
      <c r="G50" s="11">
        <f t="shared" si="18"/>
        <v>29171.906185031388</v>
      </c>
      <c r="H50" s="11">
        <f t="shared" si="18"/>
        <v>29611.213910732738</v>
      </c>
      <c r="I50" s="11">
        <f t="shared" si="18"/>
        <v>30280.469576449206</v>
      </c>
      <c r="J50" s="11">
        <f t="shared" si="18"/>
        <v>30930.562447682467</v>
      </c>
      <c r="K50" s="11">
        <f t="shared" si="18"/>
        <v>31600.701498228227</v>
      </c>
      <c r="L50" s="11">
        <f t="shared" si="18"/>
        <v>32778.192871065134</v>
      </c>
      <c r="M50" s="11">
        <f t="shared" si="18"/>
        <v>33901.799207956632</v>
      </c>
      <c r="N50" s="11">
        <f t="shared" si="18"/>
        <v>35057.287556906485</v>
      </c>
      <c r="O50" s="11">
        <f t="shared" si="18"/>
        <v>35209.338519172728</v>
      </c>
      <c r="P50" s="11">
        <f t="shared" si="18"/>
        <v>35608.217104139214</v>
      </c>
      <c r="Q50" s="11">
        <f t="shared" si="18"/>
        <v>35690.589113351343</v>
      </c>
      <c r="R50" s="11">
        <f t="shared" si="18"/>
        <v>36385.274695529683</v>
      </c>
      <c r="S50" s="11">
        <f t="shared" si="18"/>
        <v>37047.660423774847</v>
      </c>
      <c r="T50" s="11">
        <f t="shared" si="18"/>
        <v>38216.83929232644</v>
      </c>
      <c r="U50" s="11">
        <f t="shared" si="18"/>
        <v>39458.692960568973</v>
      </c>
      <c r="V50" s="11">
        <f t="shared" si="18"/>
        <v>39856.005802015505</v>
      </c>
      <c r="W50" s="11">
        <f t="shared" si="18"/>
        <v>38210.017372226765</v>
      </c>
      <c r="X50" s="11">
        <f t="shared" si="18"/>
        <v>38982.647709505167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1.4454744960608057</v>
      </c>
      <c r="F53" s="32">
        <f>IFERROR(((F39/$D39)-1)*100,0)</f>
        <v>2.92683944339025</v>
      </c>
      <c r="G53" s="32">
        <f>IFERROR(((G39/$D39)-1)*100,0)</f>
        <v>4.2940024173723002</v>
      </c>
      <c r="H53" s="32">
        <f t="shared" ref="H53:X53" si="19">IFERROR(((H39/$D39)-1)*100,0)</f>
        <v>6.5949213989488609</v>
      </c>
      <c r="I53" s="32">
        <f t="shared" si="19"/>
        <v>8.3319104084245144</v>
      </c>
      <c r="J53" s="32">
        <f t="shared" si="19"/>
        <v>7.2758323587734042</v>
      </c>
      <c r="K53" s="32">
        <f t="shared" si="19"/>
        <v>8.5339140826369064</v>
      </c>
      <c r="L53" s="32">
        <f t="shared" si="19"/>
        <v>10.08890939336875</v>
      </c>
      <c r="M53" s="32">
        <f t="shared" si="19"/>
        <v>11.769089984700187</v>
      </c>
      <c r="N53" s="32">
        <f t="shared" si="19"/>
        <v>13.264882519404232</v>
      </c>
      <c r="O53" s="32">
        <f t="shared" si="19"/>
        <v>14.943207342107723</v>
      </c>
      <c r="P53" s="32">
        <f t="shared" si="19"/>
        <v>16.704165363117852</v>
      </c>
      <c r="Q53" s="32">
        <f t="shared" si="19"/>
        <v>18.195009347627366</v>
      </c>
      <c r="R53" s="32">
        <f t="shared" si="19"/>
        <v>18.385373250746472</v>
      </c>
      <c r="S53" s="32">
        <f t="shared" si="19"/>
        <v>20.179435432232438</v>
      </c>
      <c r="T53" s="32">
        <f t="shared" si="19"/>
        <v>21.823098750352841</v>
      </c>
      <c r="U53" s="32">
        <f t="shared" si="19"/>
        <v>23.655146629628486</v>
      </c>
      <c r="V53" s="32">
        <f t="shared" si="19"/>
        <v>25.027704983956522</v>
      </c>
      <c r="W53" s="32">
        <f t="shared" si="19"/>
        <v>25.97293659545592</v>
      </c>
      <c r="X53" s="32">
        <f t="shared" si="19"/>
        <v>25.265868840468574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2.6546756116152759</v>
      </c>
      <c r="F54" s="32">
        <f t="shared" ref="F54:I54" si="21">IFERROR(((F40/$D40)-1)*100,0)</f>
        <v>5.053731630359648</v>
      </c>
      <c r="G54" s="32">
        <f t="shared" si="21"/>
        <v>7.1606450342169614</v>
      </c>
      <c r="H54" s="32">
        <f t="shared" si="21"/>
        <v>9.5874124219569303</v>
      </c>
      <c r="I54" s="32">
        <f t="shared" si="21"/>
        <v>12.195122698074613</v>
      </c>
      <c r="J54" s="32">
        <f t="shared" ref="J54:X54" si="22">IFERROR(((J40/$D40)-1)*100,0)</f>
        <v>15.200580253742601</v>
      </c>
      <c r="K54" s="32">
        <f t="shared" si="22"/>
        <v>18.280231003255352</v>
      </c>
      <c r="L54" s="32">
        <f t="shared" si="22"/>
        <v>21.552888534771864</v>
      </c>
      <c r="M54" s="32">
        <f t="shared" si="22"/>
        <v>24.708199184057111</v>
      </c>
      <c r="N54" s="32">
        <f t="shared" si="22"/>
        <v>27.96742238356693</v>
      </c>
      <c r="O54" s="32">
        <f t="shared" si="22"/>
        <v>30.75060241430576</v>
      </c>
      <c r="P54" s="32">
        <f t="shared" si="22"/>
        <v>32.853413894056317</v>
      </c>
      <c r="Q54" s="32">
        <f t="shared" si="22"/>
        <v>35.111100460387789</v>
      </c>
      <c r="R54" s="32">
        <f t="shared" si="22"/>
        <v>37.245605172497712</v>
      </c>
      <c r="S54" s="32">
        <f t="shared" si="22"/>
        <v>39.373112899202582</v>
      </c>
      <c r="T54" s="32">
        <f t="shared" si="22"/>
        <v>41.456688631981685</v>
      </c>
      <c r="U54" s="32">
        <f t="shared" si="22"/>
        <v>43.929628883664186</v>
      </c>
      <c r="V54" s="32">
        <f t="shared" si="22"/>
        <v>46.440421781092333</v>
      </c>
      <c r="W54" s="32">
        <f t="shared" si="22"/>
        <v>48.16911553690251</v>
      </c>
      <c r="X54" s="39">
        <f t="shared" si="22"/>
        <v>49.842416738346799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1.019710320523104</v>
      </c>
      <c r="F55" s="32">
        <f t="shared" ref="F55:I55" si="23">IFERROR(((F41/$D41)-1)*100,0)</f>
        <v>2.2098736351933601</v>
      </c>
      <c r="G55" s="32">
        <f t="shared" si="23"/>
        <v>3.3568519179622669</v>
      </c>
      <c r="H55" s="32">
        <f t="shared" si="23"/>
        <v>5.6908827102934545</v>
      </c>
      <c r="I55" s="32">
        <f t="shared" si="23"/>
        <v>7.1525823736955818</v>
      </c>
      <c r="J55" s="32">
        <f t="shared" ref="J55:X55" si="24">IFERROR(((J41/$D41)-1)*100,0)</f>
        <v>4.4752294869230047</v>
      </c>
      <c r="K55" s="32">
        <f t="shared" si="24"/>
        <v>5.0538280715308304</v>
      </c>
      <c r="L55" s="32">
        <f t="shared" si="24"/>
        <v>5.9777101150046974</v>
      </c>
      <c r="M55" s="32">
        <f t="shared" si="24"/>
        <v>7.1355182542874207</v>
      </c>
      <c r="N55" s="32">
        <f t="shared" si="24"/>
        <v>7.9856489259016561</v>
      </c>
      <c r="O55" s="32">
        <f t="shared" si="24"/>
        <v>9.2913612566826398</v>
      </c>
      <c r="P55" s="32">
        <f t="shared" si="24"/>
        <v>10.981142606179951</v>
      </c>
      <c r="Q55" s="32">
        <f t="shared" si="24"/>
        <v>12.227772203938825</v>
      </c>
      <c r="R55" s="32">
        <f t="shared" si="24"/>
        <v>11.709837842549042</v>
      </c>
      <c r="S55" s="32">
        <f t="shared" si="24"/>
        <v>13.435635347527096</v>
      </c>
      <c r="T55" s="32">
        <f t="shared" si="24"/>
        <v>14.993900301373685</v>
      </c>
      <c r="U55" s="32">
        <f t="shared" si="24"/>
        <v>16.659780344668128</v>
      </c>
      <c r="V55" s="32">
        <f t="shared" si="24"/>
        <v>17.676152664128033</v>
      </c>
      <c r="W55" s="32">
        <f t="shared" si="24"/>
        <v>18.36803503997373</v>
      </c>
      <c r="X55" s="32">
        <f t="shared" si="24"/>
        <v>16.72999934164967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-2.7219018604873746E-2</v>
      </c>
      <c r="F56" s="32">
        <f t="shared" ref="F56:I56" si="25">IFERROR(((F42/$D42)-1)*100,0)</f>
        <v>-0.66987352156453461</v>
      </c>
      <c r="G56" s="32">
        <f t="shared" si="25"/>
        <v>-1.4736851644380433</v>
      </c>
      <c r="H56" s="32">
        <f t="shared" si="25"/>
        <v>-1.7669474681660025</v>
      </c>
      <c r="I56" s="32">
        <f t="shared" si="25"/>
        <v>-2.0770387784323163</v>
      </c>
      <c r="J56" s="32">
        <f t="shared" ref="J56:X56" si="26">IFERROR(((J42/$D42)-1)*100,0)</f>
        <v>-2.0519910361822769</v>
      </c>
      <c r="K56" s="32">
        <f t="shared" si="26"/>
        <v>-1.8111792134804627</v>
      </c>
      <c r="L56" s="32">
        <f t="shared" si="26"/>
        <v>-1.5184129744889474</v>
      </c>
      <c r="M56" s="32">
        <f t="shared" si="26"/>
        <v>-1.5410509093232938</v>
      </c>
      <c r="N56" s="32">
        <f t="shared" si="26"/>
        <v>-1.4126202233712193</v>
      </c>
      <c r="O56" s="32">
        <f t="shared" si="26"/>
        <v>-1.5972938457117891</v>
      </c>
      <c r="P56" s="32">
        <f t="shared" si="26"/>
        <v>-1.8035187146785314</v>
      </c>
      <c r="Q56" s="32">
        <f t="shared" si="26"/>
        <v>-2.0598085809585442</v>
      </c>
      <c r="R56" s="32">
        <f t="shared" si="26"/>
        <v>-3.4881787322036506</v>
      </c>
      <c r="S56" s="32">
        <f t="shared" si="26"/>
        <v>-3.6495315305757892</v>
      </c>
      <c r="T56" s="32">
        <f t="shared" si="26"/>
        <v>-4.7326351324833755</v>
      </c>
      <c r="U56" s="32">
        <f t="shared" si="26"/>
        <v>-5.5567453745835831</v>
      </c>
      <c r="V56" s="32">
        <f t="shared" si="26"/>
        <v>-6.97624408436387</v>
      </c>
      <c r="W56" s="32">
        <f t="shared" si="26"/>
        <v>-7.6948838887713533</v>
      </c>
      <c r="X56" s="32">
        <f t="shared" si="26"/>
        <v>-8.3743520205588169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0.23765270947440076</v>
      </c>
      <c r="F57" s="32">
        <f t="shared" ref="F57:I57" si="27">IFERROR(((F43/$D43)-1)*100,0)</f>
        <v>-0.17778645829548134</v>
      </c>
      <c r="G57" s="32">
        <f t="shared" si="27"/>
        <v>-0.76860327569756581</v>
      </c>
      <c r="H57" s="32">
        <f t="shared" si="27"/>
        <v>-0.83762991804141596</v>
      </c>
      <c r="I57" s="32">
        <f t="shared" si="27"/>
        <v>-0.92005990678724059</v>
      </c>
      <c r="J57" s="32">
        <f t="shared" ref="J57:X57" si="28">IFERROR(((J43/$D43)-1)*100,0)</f>
        <v>-0.66169973896966772</v>
      </c>
      <c r="K57" s="32">
        <f t="shared" si="28"/>
        <v>-0.19967809540181181</v>
      </c>
      <c r="L57" s="32">
        <f t="shared" si="28"/>
        <v>0.33193109823748124</v>
      </c>
      <c r="M57" s="32">
        <f t="shared" si="28"/>
        <v>0.53381146581334971</v>
      </c>
      <c r="N57" s="32">
        <f t="shared" si="28"/>
        <v>0.91344867151201825</v>
      </c>
      <c r="O57" s="32">
        <f t="shared" si="28"/>
        <v>0.96127972002653106</v>
      </c>
      <c r="P57" s="32">
        <f t="shared" si="28"/>
        <v>1.0056318628591798</v>
      </c>
      <c r="Q57" s="32">
        <f t="shared" si="28"/>
        <v>1.0112742124873453</v>
      </c>
      <c r="R57" s="32">
        <f t="shared" si="28"/>
        <v>-0.2451132009440582</v>
      </c>
      <c r="S57" s="32">
        <f t="shared" si="28"/>
        <v>-0.187635634260086</v>
      </c>
      <c r="T57" s="32">
        <f t="shared" si="28"/>
        <v>-1.0969374322418513</v>
      </c>
      <c r="U57" s="32">
        <f t="shared" si="28"/>
        <v>-1.720209834234665</v>
      </c>
      <c r="V57" s="32">
        <f t="shared" si="28"/>
        <v>-3.0096313054816415</v>
      </c>
      <c r="W57" s="32">
        <f t="shared" si="28"/>
        <v>-3.540032329702969</v>
      </c>
      <c r="X57" s="32">
        <f t="shared" si="28"/>
        <v>-4.0231661974264199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-3.9727880526860715</v>
      </c>
      <c r="F58" s="32">
        <f t="shared" ref="F58:I58" si="29">IFERROR(((F44/$D44)-1)*100,0)</f>
        <v>-8.0000763068362559</v>
      </c>
      <c r="G58" s="32">
        <f t="shared" si="29"/>
        <v>-11.976690852812</v>
      </c>
      <c r="H58" s="32">
        <f t="shared" si="29"/>
        <v>-15.610201239299037</v>
      </c>
      <c r="I58" s="32">
        <f t="shared" si="29"/>
        <v>-19.311569780106407</v>
      </c>
      <c r="J58" s="32">
        <f t="shared" ref="J58:X58" si="30">IFERROR(((J44/$D44)-1)*100,0)</f>
        <v>-22.76197896284069</v>
      </c>
      <c r="K58" s="32">
        <f t="shared" si="30"/>
        <v>-25.816341848186617</v>
      </c>
      <c r="L58" s="32">
        <f t="shared" si="30"/>
        <v>-29.081416125812009</v>
      </c>
      <c r="M58" s="32">
        <f t="shared" si="30"/>
        <v>-32.448512406571261</v>
      </c>
      <c r="N58" s="32">
        <f t="shared" si="30"/>
        <v>-36.062091759436363</v>
      </c>
      <c r="O58" s="32">
        <f t="shared" si="30"/>
        <v>-39.710189871273663</v>
      </c>
      <c r="P58" s="32">
        <f t="shared" si="30"/>
        <v>-43.649047534150675</v>
      </c>
      <c r="Q58" s="32">
        <f t="shared" si="30"/>
        <v>-47.807119019819908</v>
      </c>
      <c r="R58" s="32">
        <f t="shared" si="30"/>
        <v>-51.797369858124462</v>
      </c>
      <c r="S58" s="32">
        <f t="shared" si="30"/>
        <v>-55.218452633505336</v>
      </c>
      <c r="T58" s="32">
        <f t="shared" si="30"/>
        <v>-58.890534004425589</v>
      </c>
      <c r="U58" s="32">
        <f t="shared" si="30"/>
        <v>-62.706354870176405</v>
      </c>
      <c r="V58" s="32">
        <f t="shared" si="30"/>
        <v>-66.063503657288607</v>
      </c>
      <c r="W58" s="32">
        <f t="shared" si="30"/>
        <v>-69.586176596910377</v>
      </c>
      <c r="X58" s="32">
        <f t="shared" si="30"/>
        <v>-73.190269407358485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-9.6172008980754953E-2</v>
      </c>
      <c r="F59" s="32">
        <f t="shared" ref="F59:I59" si="31">IFERROR(((F45/$D45)-1)*100,0)</f>
        <v>-1.6105746230081097</v>
      </c>
      <c r="G59" s="32">
        <f t="shared" si="31"/>
        <v>-3.4989888783856893</v>
      </c>
      <c r="H59" s="32">
        <f t="shared" si="31"/>
        <v>-4.2220051779959693</v>
      </c>
      <c r="I59" s="32">
        <f t="shared" si="31"/>
        <v>-5.2187214227172323</v>
      </c>
      <c r="J59" s="32">
        <f t="shared" ref="J59:X59" si="32">IFERROR(((J45/$D45)-1)*100,0)</f>
        <v>-5.6796634036838656</v>
      </c>
      <c r="K59" s="32">
        <f t="shared" si="32"/>
        <v>-5.8933470805500594</v>
      </c>
      <c r="L59" s="32">
        <f t="shared" si="32"/>
        <v>-6.0571025546821033</v>
      </c>
      <c r="M59" s="32">
        <f t="shared" si="32"/>
        <v>-6.9539830294596978</v>
      </c>
      <c r="N59" s="32">
        <f t="shared" si="32"/>
        <v>-7.1866703725791297</v>
      </c>
      <c r="O59" s="32">
        <f t="shared" si="32"/>
        <v>-7.9582497899390088</v>
      </c>
      <c r="P59" s="32">
        <f t="shared" si="32"/>
        <v>-8.520097007828376</v>
      </c>
      <c r="Q59" s="32">
        <f t="shared" si="32"/>
        <v>-9.0417515318194077</v>
      </c>
      <c r="R59" s="32">
        <f t="shared" si="32"/>
        <v>-12.664200989230689</v>
      </c>
      <c r="S59" s="32">
        <f t="shared" si="32"/>
        <v>-13.132417022835041</v>
      </c>
      <c r="T59" s="32">
        <f t="shared" si="32"/>
        <v>-14.145818188059611</v>
      </c>
      <c r="U59" s="32">
        <f t="shared" si="32"/>
        <v>-14.550073535528639</v>
      </c>
      <c r="V59" s="32">
        <f t="shared" si="32"/>
        <v>-16.690884707700025</v>
      </c>
      <c r="W59" s="32">
        <f t="shared" si="32"/>
        <v>-17.046481304971127</v>
      </c>
      <c r="X59" s="32">
        <f t="shared" si="32"/>
        <v>-17.362050056651711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0.46560101781247809</v>
      </c>
      <c r="F60" s="32">
        <f t="shared" ref="F60:I60" si="33">IFERROR(((F46/$D46)-1)*100,0)</f>
        <v>0.8005761982042392</v>
      </c>
      <c r="G60" s="32">
        <f t="shared" si="33"/>
        <v>1.0958086292194746</v>
      </c>
      <c r="H60" s="32">
        <f t="shared" si="33"/>
        <v>1.4733511826330759</v>
      </c>
      <c r="I60" s="32">
        <f t="shared" si="33"/>
        <v>2.015230880571961</v>
      </c>
      <c r="J60" s="32">
        <f t="shared" ref="J60:X60" si="34">IFERROR(((J46/$D46)-1)*100,0)</f>
        <v>2.7647581158196211</v>
      </c>
      <c r="K60" s="32">
        <f t="shared" si="34"/>
        <v>3.6881772419968151</v>
      </c>
      <c r="L60" s="32">
        <f t="shared" si="34"/>
        <v>4.6946080738600848</v>
      </c>
      <c r="M60" s="32">
        <f t="shared" si="34"/>
        <v>5.6467644438890963</v>
      </c>
      <c r="N60" s="32">
        <f t="shared" si="34"/>
        <v>6.444520312887736</v>
      </c>
      <c r="O60" s="32">
        <f t="shared" si="34"/>
        <v>7.05187622341652</v>
      </c>
      <c r="P60" s="32">
        <f t="shared" si="34"/>
        <v>7.510164516429052</v>
      </c>
      <c r="Q60" s="32">
        <f t="shared" si="34"/>
        <v>7.8758653748749019</v>
      </c>
      <c r="R60" s="32">
        <f t="shared" si="34"/>
        <v>8.2351157813270284</v>
      </c>
      <c r="S60" s="32">
        <f t="shared" si="34"/>
        <v>8.6515570803685762</v>
      </c>
      <c r="T60" s="32">
        <f t="shared" si="34"/>
        <v>7.8133383189332717</v>
      </c>
      <c r="U60" s="32">
        <f t="shared" si="34"/>
        <v>7.0405126804188312</v>
      </c>
      <c r="V60" s="32">
        <f t="shared" si="34"/>
        <v>6.3324527181706003</v>
      </c>
      <c r="W60" s="32">
        <f t="shared" si="34"/>
        <v>5.6826885335527155</v>
      </c>
      <c r="X60" s="32">
        <f t="shared" si="34"/>
        <v>5.0851347842961969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-3.9727880526860715</v>
      </c>
      <c r="F61" s="32">
        <f t="shared" ref="F61:I61" si="36">IFERROR(((F47/$D47)-1)*100,0)</f>
        <v>-8.0000763068362559</v>
      </c>
      <c r="G61" s="32">
        <f t="shared" si="36"/>
        <v>-11.976690852812</v>
      </c>
      <c r="H61" s="32">
        <f t="shared" si="36"/>
        <v>-15.610201239299037</v>
      </c>
      <c r="I61" s="32">
        <f t="shared" si="36"/>
        <v>-19.311569780106407</v>
      </c>
      <c r="J61" s="32">
        <f t="shared" ref="J61:X61" si="37">IFERROR(((J47/$D47)-1)*100,0)</f>
        <v>-22.76197896284069</v>
      </c>
      <c r="K61" s="32">
        <f t="shared" si="37"/>
        <v>-25.816341848186617</v>
      </c>
      <c r="L61" s="32">
        <f t="shared" si="37"/>
        <v>-29.081416125812009</v>
      </c>
      <c r="M61" s="32">
        <f t="shared" si="37"/>
        <v>-32.448512406571261</v>
      </c>
      <c r="N61" s="32">
        <f t="shared" si="37"/>
        <v>-36.062091759436363</v>
      </c>
      <c r="O61" s="32">
        <f t="shared" si="37"/>
        <v>-39.710189871273663</v>
      </c>
      <c r="P61" s="32">
        <f t="shared" si="37"/>
        <v>-43.649047534150675</v>
      </c>
      <c r="Q61" s="32">
        <f t="shared" si="37"/>
        <v>-47.807119019819908</v>
      </c>
      <c r="R61" s="32">
        <f t="shared" si="37"/>
        <v>-51.797369858124462</v>
      </c>
      <c r="S61" s="32">
        <f t="shared" si="37"/>
        <v>-55.218452633505336</v>
      </c>
      <c r="T61" s="32">
        <f t="shared" si="37"/>
        <v>-58.890534004425589</v>
      </c>
      <c r="U61" s="32">
        <f t="shared" si="37"/>
        <v>-62.706354870176405</v>
      </c>
      <c r="V61" s="32">
        <f t="shared" si="37"/>
        <v>-66.063503657288607</v>
      </c>
      <c r="W61" s="32">
        <f t="shared" si="37"/>
        <v>-69.586176596910377</v>
      </c>
      <c r="X61" s="32">
        <f t="shared" si="37"/>
        <v>-73.190269407358485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2.6814594408476999</v>
      </c>
      <c r="F64" s="32">
        <f t="shared" ref="F64:I64" si="41">IFERROR(((F50/$D50)-1)*100,0)</f>
        <v>3.8306369705936705</v>
      </c>
      <c r="G64" s="32">
        <f t="shared" si="41"/>
        <v>3.4034568991438752</v>
      </c>
      <c r="H64" s="32">
        <f t="shared" si="41"/>
        <v>4.9606378797727446</v>
      </c>
      <c r="I64" s="32">
        <f t="shared" si="41"/>
        <v>7.3328979900815439</v>
      </c>
      <c r="J64" s="32">
        <f t="shared" ref="J64:X64" si="42">IFERROR(((J50/$D50)-1)*100,0)</f>
        <v>9.63723318726184</v>
      </c>
      <c r="K64" s="32">
        <f t="shared" si="42"/>
        <v>12.012624565186192</v>
      </c>
      <c r="L64" s="32">
        <f t="shared" si="42"/>
        <v>16.186389476124031</v>
      </c>
      <c r="M64" s="32">
        <f t="shared" si="42"/>
        <v>20.169152161957072</v>
      </c>
      <c r="N64" s="32">
        <f t="shared" si="42"/>
        <v>24.264924612692806</v>
      </c>
      <c r="O64" s="32">
        <f t="shared" si="42"/>
        <v>24.80388819715813</v>
      </c>
      <c r="P64" s="32">
        <f t="shared" si="42"/>
        <v>26.217763050140409</v>
      </c>
      <c r="Q64" s="32">
        <f t="shared" si="42"/>
        <v>26.50974090205851</v>
      </c>
      <c r="R64" s="32">
        <f t="shared" si="42"/>
        <v>28.972140520362966</v>
      </c>
      <c r="S64" s="32">
        <f t="shared" si="42"/>
        <v>31.320049281167627</v>
      </c>
      <c r="T64" s="32">
        <f t="shared" si="42"/>
        <v>35.464349484755253</v>
      </c>
      <c r="U64" s="32">
        <f t="shared" si="42"/>
        <v>39.866254572639107</v>
      </c>
      <c r="V64" s="32">
        <f t="shared" si="42"/>
        <v>41.274579452590679</v>
      </c>
      <c r="W64" s="32">
        <f t="shared" si="42"/>
        <v>35.44016833880881</v>
      </c>
      <c r="X64" s="32">
        <f t="shared" si="42"/>
        <v>38.178852855103209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30.404329576848724</v>
      </c>
      <c r="D67" s="30">
        <f>(D8/D7)*100</f>
        <v>27.469055356358002</v>
      </c>
      <c r="E67" s="30">
        <f t="shared" ref="E67:X67" si="43">(E8/E7)*100</f>
        <v>27.79647865981374</v>
      </c>
      <c r="F67" s="30">
        <f t="shared" si="43"/>
        <v>28.036679112579531</v>
      </c>
      <c r="G67" s="30">
        <f t="shared" si="43"/>
        <v>28.224074464876601</v>
      </c>
      <c r="H67" s="30">
        <f t="shared" si="43"/>
        <v>28.240207494617593</v>
      </c>
      <c r="I67" s="30">
        <f t="shared" si="43"/>
        <v>28.4486263049149</v>
      </c>
      <c r="J67" s="30">
        <f t="shared" si="43"/>
        <v>29.498266725085152</v>
      </c>
      <c r="K67" s="30">
        <f t="shared" si="43"/>
        <v>29.935769298041105</v>
      </c>
      <c r="L67" s="30">
        <f t="shared" si="43"/>
        <v>30.329513138841069</v>
      </c>
      <c r="M67" s="30">
        <f t="shared" si="43"/>
        <v>30.649049994479771</v>
      </c>
      <c r="N67" s="30">
        <f t="shared" si="43"/>
        <v>31.0347225995881</v>
      </c>
      <c r="O67" s="30">
        <f t="shared" si="43"/>
        <v>31.246696683049606</v>
      </c>
      <c r="P67" s="30">
        <f t="shared" si="43"/>
        <v>31.270158774386687</v>
      </c>
      <c r="Q67" s="30">
        <f t="shared" si="43"/>
        <v>31.400431526590005</v>
      </c>
      <c r="R67" s="30">
        <f t="shared" si="43"/>
        <v>31.845210454463142</v>
      </c>
      <c r="S67" s="30">
        <f t="shared" si="43"/>
        <v>31.856097007336494</v>
      </c>
      <c r="T67" s="30">
        <f t="shared" si="43"/>
        <v>31.896098937047828</v>
      </c>
      <c r="U67" s="30">
        <f t="shared" si="43"/>
        <v>31.972878209972755</v>
      </c>
      <c r="V67" s="30">
        <f t="shared" si="43"/>
        <v>32.173509485992838</v>
      </c>
      <c r="W67" s="30">
        <f t="shared" si="43"/>
        <v>32.309047854113402</v>
      </c>
      <c r="X67" s="30">
        <f t="shared" si="43"/>
        <v>32.858349031674791</v>
      </c>
    </row>
    <row r="68" spans="1:24" ht="15.75">
      <c r="B68" s="20" t="s">
        <v>38</v>
      </c>
      <c r="C68" s="31">
        <f t="shared" ref="C68:C69" si="44">AVERAGE(D68:X68)</f>
        <v>67.675692670289251</v>
      </c>
      <c r="D68" s="30">
        <f>(D9/D7)*100</f>
        <v>70.301057252283812</v>
      </c>
      <c r="E68" s="30">
        <f t="shared" ref="E68:X68" si="45">(E9/E7)*100</f>
        <v>70.006005434259052</v>
      </c>
      <c r="F68" s="30">
        <f t="shared" si="45"/>
        <v>69.811355493223175</v>
      </c>
      <c r="G68" s="30">
        <f t="shared" si="45"/>
        <v>69.669355818011738</v>
      </c>
      <c r="H68" s="30">
        <f t="shared" si="45"/>
        <v>69.704829263413899</v>
      </c>
      <c r="I68" s="30">
        <f t="shared" si="45"/>
        <v>69.53574251375359</v>
      </c>
      <c r="J68" s="30">
        <f t="shared" si="45"/>
        <v>68.465738536914628</v>
      </c>
      <c r="K68" s="30">
        <f t="shared" si="45"/>
        <v>68.046888792797844</v>
      </c>
      <c r="L68" s="30">
        <f t="shared" si="45"/>
        <v>67.675709636103065</v>
      </c>
      <c r="M68" s="30">
        <f t="shared" si="45"/>
        <v>67.386611124585158</v>
      </c>
      <c r="N68" s="30">
        <f t="shared" si="45"/>
        <v>67.024351402688978</v>
      </c>
      <c r="O68" s="30">
        <f t="shared" si="45"/>
        <v>66.844300090027318</v>
      </c>
      <c r="P68" s="30">
        <f t="shared" si="45"/>
        <v>66.853583468980759</v>
      </c>
      <c r="Q68" s="30">
        <f t="shared" si="45"/>
        <v>66.751811963571271</v>
      </c>
      <c r="R68" s="30">
        <f t="shared" si="45"/>
        <v>66.336908776548213</v>
      </c>
      <c r="S68" s="30">
        <f t="shared" si="45"/>
        <v>66.356153749053732</v>
      </c>
      <c r="T68" s="30">
        <f t="shared" si="45"/>
        <v>66.360097975482461</v>
      </c>
      <c r="U68" s="30">
        <f t="shared" si="45"/>
        <v>66.324015785722963</v>
      </c>
      <c r="V68" s="30">
        <f t="shared" si="45"/>
        <v>66.167398231703203</v>
      </c>
      <c r="W68" s="30">
        <f t="shared" si="45"/>
        <v>66.057029653190597</v>
      </c>
      <c r="X68" s="30">
        <f t="shared" si="45"/>
        <v>65.51060111375881</v>
      </c>
    </row>
    <row r="69" spans="1:24" ht="15.75">
      <c r="B69" s="20" t="s">
        <v>10</v>
      </c>
      <c r="C69" s="31">
        <f t="shared" si="44"/>
        <v>1.9199777528620292</v>
      </c>
      <c r="D69" s="30">
        <f t="shared" ref="D69:X69" si="46">(D10/D7)*100</f>
        <v>2.2298873913581847</v>
      </c>
      <c r="E69" s="30">
        <f t="shared" si="46"/>
        <v>2.1975159059272058</v>
      </c>
      <c r="F69" s="30">
        <f t="shared" si="46"/>
        <v>2.1519653941972954</v>
      </c>
      <c r="G69" s="30">
        <f t="shared" si="46"/>
        <v>2.1065697171116575</v>
      </c>
      <c r="H69" s="30">
        <f t="shared" si="46"/>
        <v>2.0549632419685131</v>
      </c>
      <c r="I69" s="30">
        <f t="shared" si="46"/>
        <v>2.0156311813314938</v>
      </c>
      <c r="J69" s="30">
        <f t="shared" si="46"/>
        <v>2.0359947380002126</v>
      </c>
      <c r="K69" s="30">
        <f t="shared" si="46"/>
        <v>2.0173419091610523</v>
      </c>
      <c r="L69" s="30">
        <f t="shared" si="46"/>
        <v>1.9947772250558671</v>
      </c>
      <c r="M69" s="30">
        <f t="shared" si="46"/>
        <v>1.9643388809350726</v>
      </c>
      <c r="N69" s="30">
        <f t="shared" si="46"/>
        <v>1.9409259977229327</v>
      </c>
      <c r="O69" s="30">
        <f t="shared" si="46"/>
        <v>1.9090032269230752</v>
      </c>
      <c r="P69" s="30">
        <f t="shared" si="46"/>
        <v>1.8762577566325556</v>
      </c>
      <c r="Q69" s="30">
        <f t="shared" si="46"/>
        <v>1.8477565098387267</v>
      </c>
      <c r="R69" s="30">
        <f t="shared" si="46"/>
        <v>1.8178807689886365</v>
      </c>
      <c r="S69" s="30">
        <f t="shared" si="46"/>
        <v>1.7877492436097753</v>
      </c>
      <c r="T69" s="30">
        <f t="shared" si="46"/>
        <v>1.743803087469729</v>
      </c>
      <c r="U69" s="30">
        <f t="shared" si="46"/>
        <v>1.7031060043042816</v>
      </c>
      <c r="V69" s="30">
        <f t="shared" si="46"/>
        <v>1.6590922823039578</v>
      </c>
      <c r="W69" s="30">
        <f t="shared" si="46"/>
        <v>1.6339224926959959</v>
      </c>
      <c r="X69" s="30">
        <f t="shared" si="46"/>
        <v>1.6310498545663954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35.811838257082613</v>
      </c>
      <c r="D72" s="30">
        <f>(D13/D$10)*100</f>
        <v>38.023980232734296</v>
      </c>
      <c r="E72" s="30">
        <f t="shared" ref="E72:X72" si="47">(E13/E$10)*100</f>
        <v>37.997754422895831</v>
      </c>
      <c r="F72" s="30">
        <f t="shared" si="47"/>
        <v>37.663875988892741</v>
      </c>
      <c r="G72" s="30">
        <f t="shared" si="47"/>
        <v>37.242360535367581</v>
      </c>
      <c r="H72" s="30">
        <f t="shared" si="47"/>
        <v>37.073678237399832</v>
      </c>
      <c r="I72" s="30">
        <f t="shared" si="47"/>
        <v>36.804049000328888</v>
      </c>
      <c r="J72" s="30">
        <f t="shared" si="47"/>
        <v>36.615696962334468</v>
      </c>
      <c r="K72" s="30">
        <f t="shared" si="47"/>
        <v>36.443145784975364</v>
      </c>
      <c r="L72" s="30">
        <f t="shared" si="47"/>
        <v>36.271581148882447</v>
      </c>
      <c r="M72" s="30">
        <f t="shared" si="47"/>
        <v>35.933553452456088</v>
      </c>
      <c r="N72" s="30">
        <f t="shared" si="47"/>
        <v>35.79699774031242</v>
      </c>
      <c r="O72" s="30">
        <f t="shared" si="47"/>
        <v>35.566030928927979</v>
      </c>
      <c r="P72" s="30">
        <f t="shared" si="47"/>
        <v>35.423163615810175</v>
      </c>
      <c r="Q72" s="30">
        <f t="shared" si="47"/>
        <v>35.313333491053562</v>
      </c>
      <c r="R72" s="30">
        <f t="shared" si="47"/>
        <v>34.408786940006038</v>
      </c>
      <c r="S72" s="30">
        <f t="shared" si="47"/>
        <v>34.28163153184164</v>
      </c>
      <c r="T72" s="30">
        <f t="shared" si="47"/>
        <v>34.266904691387161</v>
      </c>
      <c r="U72" s="30">
        <f t="shared" si="47"/>
        <v>34.403159099720952</v>
      </c>
      <c r="V72" s="30">
        <f t="shared" si="47"/>
        <v>34.05306657316487</v>
      </c>
      <c r="W72" s="30">
        <f t="shared" si="47"/>
        <v>34.171702371238666</v>
      </c>
      <c r="X72" s="30">
        <f t="shared" si="47"/>
        <v>34.29415064900396</v>
      </c>
    </row>
    <row r="73" spans="1:24" ht="15.75">
      <c r="A73" s="36"/>
      <c r="B73" s="10" t="s">
        <v>11</v>
      </c>
      <c r="C73" s="31">
        <f>AVERAGE(D73:X73)</f>
        <v>60.12637502405488</v>
      </c>
      <c r="D73" s="30">
        <f>(D16/D$10)*100</f>
        <v>55.685188402063204</v>
      </c>
      <c r="E73" s="30">
        <f t="shared" ref="E73:X73" si="48">(E16/E$10)*100</f>
        <v>55.959690884707122</v>
      </c>
      <c r="F73" s="30">
        <f t="shared" si="48"/>
        <v>56.509533166175231</v>
      </c>
      <c r="G73" s="30">
        <f>(G16/G$10)*100</f>
        <v>57.137417141527912</v>
      </c>
      <c r="H73" s="30">
        <f t="shared" si="48"/>
        <v>57.522010491962369</v>
      </c>
      <c r="I73" s="30">
        <f t="shared" si="48"/>
        <v>58.01231172544886</v>
      </c>
      <c r="J73" s="30">
        <f t="shared" si="48"/>
        <v>58.423596123181717</v>
      </c>
      <c r="K73" s="30">
        <f t="shared" si="48"/>
        <v>58.804002721864023</v>
      </c>
      <c r="L73" s="30">
        <f t="shared" si="48"/>
        <v>59.198263872035859</v>
      </c>
      <c r="M73" s="30">
        <f t="shared" si="48"/>
        <v>59.750383651854634</v>
      </c>
      <c r="N73" s="30">
        <f t="shared" si="48"/>
        <v>60.123143361961517</v>
      </c>
      <c r="O73" s="30">
        <f t="shared" si="48"/>
        <v>60.579674373472713</v>
      </c>
      <c r="P73" s="30">
        <f t="shared" si="48"/>
        <v>60.966785040280911</v>
      </c>
      <c r="Q73" s="30">
        <f t="shared" si="48"/>
        <v>61.33424695622579</v>
      </c>
      <c r="R73" s="30">
        <f t="shared" si="48"/>
        <v>62.449270305226477</v>
      </c>
      <c r="S73" s="30">
        <f t="shared" si="48"/>
        <v>62.794530450236898</v>
      </c>
      <c r="T73" s="30">
        <f t="shared" si="48"/>
        <v>63.018496049450746</v>
      </c>
      <c r="U73" s="30">
        <f t="shared" si="48"/>
        <v>63.112724555115641</v>
      </c>
      <c r="V73" s="30">
        <f t="shared" si="48"/>
        <v>63.651941427034316</v>
      </c>
      <c r="W73" s="30">
        <f t="shared" si="48"/>
        <v>63.755517242792983</v>
      </c>
      <c r="X73" s="30">
        <f t="shared" si="48"/>
        <v>63.865147562533252</v>
      </c>
    </row>
    <row r="74" spans="1:24" ht="15.75">
      <c r="A74" s="36"/>
      <c r="B74" s="10" t="s">
        <v>12</v>
      </c>
      <c r="C74" s="31">
        <f>AVERAGE(D74:X74)</f>
        <v>4.0617867188625185</v>
      </c>
      <c r="D74" s="30">
        <f>(D19/D$10)*100</f>
        <v>6.290831365202509</v>
      </c>
      <c r="E74" s="30">
        <f t="shared" ref="E74:X74" si="49">(E19/E$10)*100</f>
        <v>6.042554692397049</v>
      </c>
      <c r="F74" s="30">
        <f t="shared" si="49"/>
        <v>5.8265908449320216</v>
      </c>
      <c r="G74" s="30">
        <f t="shared" si="49"/>
        <v>5.6202223231044988</v>
      </c>
      <c r="H74" s="30">
        <f t="shared" si="49"/>
        <v>5.4043112706377991</v>
      </c>
      <c r="I74" s="30">
        <f t="shared" si="49"/>
        <v>5.1836392742222497</v>
      </c>
      <c r="J74" s="30">
        <f t="shared" si="49"/>
        <v>4.9607069144838132</v>
      </c>
      <c r="K74" s="30">
        <f t="shared" si="49"/>
        <v>4.7528514931606054</v>
      </c>
      <c r="L74" s="30">
        <f t="shared" si="49"/>
        <v>4.5301549790816997</v>
      </c>
      <c r="M74" s="30">
        <f t="shared" si="49"/>
        <v>4.3160628956892824</v>
      </c>
      <c r="N74" s="30">
        <f t="shared" si="49"/>
        <v>4.0798588977260657</v>
      </c>
      <c r="O74" s="30">
        <f t="shared" si="49"/>
        <v>3.8542946975993058</v>
      </c>
      <c r="P74" s="30">
        <f t="shared" si="49"/>
        <v>3.610051343908907</v>
      </c>
      <c r="Q74" s="30">
        <f t="shared" si="49"/>
        <v>3.3524195527206562</v>
      </c>
      <c r="R74" s="30">
        <f t="shared" si="49"/>
        <v>3.1419427547674781</v>
      </c>
      <c r="S74" s="30">
        <f t="shared" si="49"/>
        <v>2.9238380179214709</v>
      </c>
      <c r="T74" s="30">
        <f t="shared" si="49"/>
        <v>2.7145992591620942</v>
      </c>
      <c r="U74" s="30">
        <f t="shared" si="49"/>
        <v>2.484116345163403</v>
      </c>
      <c r="V74" s="30">
        <f t="shared" si="49"/>
        <v>2.2949919998008195</v>
      </c>
      <c r="W74" s="30">
        <f t="shared" si="49"/>
        <v>2.0727803859683549</v>
      </c>
      <c r="X74" s="30">
        <f t="shared" si="49"/>
        <v>1.8407017884627803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50585974703.980827</v>
      </c>
      <c r="E147">
        <v>54635689345.117752</v>
      </c>
      <c r="F147">
        <v>54928581658.351334</v>
      </c>
      <c r="G147">
        <v>54215334748.497253</v>
      </c>
      <c r="H147">
        <v>57101835165.618912</v>
      </c>
      <c r="I147">
        <v>58292017439.889664</v>
      </c>
      <c r="J147">
        <v>60718598276.493568</v>
      </c>
      <c r="K147">
        <v>60897626370.367638</v>
      </c>
      <c r="L147">
        <v>62698916046.440437</v>
      </c>
      <c r="M147">
        <v>63341449723.741226</v>
      </c>
      <c r="N147">
        <v>66652117520.592003</v>
      </c>
      <c r="O147">
        <v>65923021617.454239</v>
      </c>
      <c r="P147">
        <v>63195095362.772346</v>
      </c>
      <c r="Q147">
        <v>66361911308.435333</v>
      </c>
      <c r="R147">
        <v>66604309014.581123</v>
      </c>
      <c r="S147">
        <v>67077881410.734711</v>
      </c>
      <c r="T147">
        <v>67072856829.889862</v>
      </c>
      <c r="U147">
        <v>70665493469.536118</v>
      </c>
      <c r="V147">
        <v>71502510373.699478</v>
      </c>
      <c r="W147">
        <v>65669809073.761902</v>
      </c>
      <c r="X147">
        <v>65474236228.627487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Wealth_AUT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2014-12-03T13:22:09Z</dcterms:modified>
</cp:coreProperties>
</file>