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BRA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<sst xmlns="http://schemas.openxmlformats.org/spreadsheetml/2006/main" count="95" uniqueCount="65">
  <si>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</si>
  <si>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</si>
  <si>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</si>
  <si>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</si>
  <si>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</si>
  <si>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</si>
  <si>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</si>
  <si>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</si>
  <si>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</si>
  <si>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</si>
  <si>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</si>
  <si>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</si>
  <si>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</si>
  <si>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</si>
  <si>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</si>
  <si>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</si>
  <si>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</si>
  <si>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</si>
  <si>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</si>
  <si>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</si>
  <si>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</si>
  <si>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</si>
  <si>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</si>
  <si>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</si>
  <si>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</si>
  <si>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</si>
  <si>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</si>
  <si>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</si>
  <si>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</si>
  <si>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</si>
  <si>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</si>
  <si>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</si>
  <si>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</si>
  <si>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</si>
  <si>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</si>
  <si>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</si>
  <si>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</si>
  <si>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</si>
  <si>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</si>
  <si>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</si>
  <si>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</si>
  <si>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</si>
  <si>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</si>
  <si>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</si>
  <si>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</si>
  <si>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</si>
  <si>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</si>
  <si>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</si>
  <si>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</si>
  <si>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</si>
  <si>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</si>
  <si>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</si>
  <si>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</si>
  <si>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</si>
  <si>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</si>
  <si>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</si>
  <si>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</si>
  <si>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</si>
  <si>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</si>
  <si>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</si>
  <si>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</si>
  <si>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</si>
  <si>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</si>
  <si>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Brazil</t>
  </si>
  <si>
    <t>BRA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</si>
</sst>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Wealth_BRA!$B$54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Wealth_BRA!$D$52:$X$52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Wealth_BRA!$D$54:$X$54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-8.216974616762629E-2</c:v>
                </c:pt>
                <c:pt idx="2">
                  <c:v>-0.54133200815055238</c:v>
                </c:pt>
                <c:pt idx="3">
                  <c:v>-0.69587564770567933</c:v>
                </c:pt>
                <c:pt idx="4">
                  <c:v>-0.1630935880180262</c:v>
                </c:pt>
                <c:pt idx="5">
                  <c:v>0.67779983081375228</c:v>
                </c:pt>
                <c:pt idx="6">
                  <c:v>1.466340827689594</c:v>
                </c:pt>
                <c:pt idx="7">
                  <c:v>2.6606067068852601</c:v>
                </c:pt>
                <c:pt idx="8">
                  <c:v>3.6803919473934243</c:v>
                </c:pt>
                <c:pt idx="9">
                  <c:v>4.0443499002350558</c:v>
                </c:pt>
                <c:pt idx="10">
                  <c:v>4.6421116818762265</c:v>
                </c:pt>
                <c:pt idx="11">
                  <c:v>5.1897312718913513</c:v>
                </c:pt>
                <c:pt idx="12">
                  <c:v>5.3507276421580041</c:v>
                </c:pt>
                <c:pt idx="13">
                  <c:v>5.2251457459327577</c:v>
                </c:pt>
                <c:pt idx="14">
                  <c:v>5.5991977799783932</c:v>
                </c:pt>
                <c:pt idx="15">
                  <c:v>6.1793469443211624</c:v>
                </c:pt>
                <c:pt idx="16">
                  <c:v>7.3328300271438218</c:v>
                </c:pt>
                <c:pt idx="17">
                  <c:v>9.3350329678576713</c:v>
                </c:pt>
                <c:pt idx="18">
                  <c:v>12.214268502813109</c:v>
                </c:pt>
                <c:pt idx="19">
                  <c:v>14.075071968146879</c:v>
                </c:pt>
                <c:pt idx="20" formatCode="_(* #,##0.0000_);_(* \(#,##0.0000\);_(* &quot;-&quot;??_);_(@_)">
                  <c:v>17.373191286159372</c:v>
                </c:pt>
              </c:numCache>
            </c:numRef>
          </c:val>
        </c:ser>
        <c:ser>
          <c:idx val="1"/>
          <c:order val="1"/>
          <c:tx>
            <c:strRef>
              <c:f>Wealth_BRA!$B$55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Wealth_BRA!$D$52:$X$52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Wealth_BRA!$D$55:$X$55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0.2466358953972847</c:v>
                </c:pt>
                <c:pt idx="2">
                  <c:v>3.9875485773562369</c:v>
                </c:pt>
                <c:pt idx="3">
                  <c:v>6.1036228665906078</c:v>
                </c:pt>
                <c:pt idx="4">
                  <c:v>8.4904104849099937</c:v>
                </c:pt>
                <c:pt idx="5">
                  <c:v>10.843436439351372</c:v>
                </c:pt>
                <c:pt idx="6">
                  <c:v>8.6971121193664338</c:v>
                </c:pt>
                <c:pt idx="7">
                  <c:v>11.458467358464407</c:v>
                </c:pt>
                <c:pt idx="8">
                  <c:v>13.796877162915266</c:v>
                </c:pt>
                <c:pt idx="9">
                  <c:v>16.717237026971056</c:v>
                </c:pt>
                <c:pt idx="10">
                  <c:v>18.921165842955112</c:v>
                </c:pt>
                <c:pt idx="11">
                  <c:v>16.820499019848747</c:v>
                </c:pt>
                <c:pt idx="12">
                  <c:v>18.963779005010363</c:v>
                </c:pt>
                <c:pt idx="13">
                  <c:v>20.776608580897047</c:v>
                </c:pt>
                <c:pt idx="14">
                  <c:v>22.753147983855193</c:v>
                </c:pt>
                <c:pt idx="15">
                  <c:v>25.025716079699944</c:v>
                </c:pt>
                <c:pt idx="16">
                  <c:v>26.150935604243021</c:v>
                </c:pt>
                <c:pt idx="17">
                  <c:v>26.979171218373278</c:v>
                </c:pt>
                <c:pt idx="18">
                  <c:v>28.565268839554147</c:v>
                </c:pt>
                <c:pt idx="19">
                  <c:v>29.828567592546641</c:v>
                </c:pt>
                <c:pt idx="20">
                  <c:v>27.836617279822761</c:v>
                </c:pt>
              </c:numCache>
            </c:numRef>
          </c:val>
        </c:ser>
        <c:ser>
          <c:idx val="2"/>
          <c:order val="2"/>
          <c:tx>
            <c:strRef>
              <c:f>Wealth_BRA!$B$56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Wealth_BRA!$D$52:$X$52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Wealth_BRA!$D$56:$X$56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-2.0442734844659305</c:v>
                </c:pt>
                <c:pt idx="2">
                  <c:v>-4.019516430329384</c:v>
                </c:pt>
                <c:pt idx="3">
                  <c:v>-5.8933848556436459</c:v>
                </c:pt>
                <c:pt idx="4">
                  <c:v>-7.7413661825615154</c:v>
                </c:pt>
                <c:pt idx="5">
                  <c:v>-9.4451732344347334</c:v>
                </c:pt>
                <c:pt idx="6">
                  <c:v>-11.268502508147716</c:v>
                </c:pt>
                <c:pt idx="7">
                  <c:v>-13.058617897895742</c:v>
                </c:pt>
                <c:pt idx="8">
                  <c:v>-14.80849728534357</c:v>
                </c:pt>
                <c:pt idx="9">
                  <c:v>-16.505103736739734</c:v>
                </c:pt>
                <c:pt idx="10">
                  <c:v>-18.141716489528847</c:v>
                </c:pt>
                <c:pt idx="11">
                  <c:v>-19.672533095195778</c:v>
                </c:pt>
                <c:pt idx="12">
                  <c:v>-21.147409488187861</c:v>
                </c:pt>
                <c:pt idx="13">
                  <c:v>-22.55534973591412</c:v>
                </c:pt>
                <c:pt idx="14">
                  <c:v>-23.88791518640172</c:v>
                </c:pt>
                <c:pt idx="15">
                  <c:v>-25.190989853551958</c:v>
                </c:pt>
                <c:pt idx="16">
                  <c:v>-26.415334523454824</c:v>
                </c:pt>
                <c:pt idx="17">
                  <c:v>-27.55161049707775</c:v>
                </c:pt>
                <c:pt idx="18">
                  <c:v>-28.602573682389998</c:v>
                </c:pt>
                <c:pt idx="19">
                  <c:v>-29.665941718451638</c:v>
                </c:pt>
                <c:pt idx="20">
                  <c:v>-30.721900733967843</c:v>
                </c:pt>
              </c:numCache>
            </c:numRef>
          </c:val>
        </c:ser>
        <c:ser>
          <c:idx val="4"/>
          <c:order val="3"/>
          <c:tx>
            <c:strRef>
              <c:f>Wealth_BRA!$B$53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Wealth_BRA!$D$52:$X$52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Wealth_BRA!$D$53:$X$53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-0.74314780954858328</c:v>
                </c:pt>
                <c:pt idx="2">
                  <c:v>8.2147254944375803E-3</c:v>
                </c:pt>
                <c:pt idx="3">
                  <c:v>0.13924318126754542</c:v>
                </c:pt>
                <c:pt idx="4">
                  <c:v>0.50470133452304999</c:v>
                </c:pt>
                <c:pt idx="5">
                  <c:v>0.96193666681798629</c:v>
                </c:pt>
                <c:pt idx="6">
                  <c:v>-0.6004976239837756</c:v>
                </c:pt>
                <c:pt idx="7">
                  <c:v>5.3826533297085533E-2</c:v>
                </c:pt>
                <c:pt idx="8">
                  <c:v>0.51331706541142275</c:v>
                </c:pt>
                <c:pt idx="9">
                  <c:v>1.1476081388058779</c:v>
                </c:pt>
                <c:pt idx="10">
                  <c:v>1.5299538860948925</c:v>
                </c:pt>
                <c:pt idx="11">
                  <c:v>7.0295643538687003E-2</c:v>
                </c:pt>
                <c:pt idx="12">
                  <c:v>0.42530553417545747</c:v>
                </c:pt>
                <c:pt idx="13">
                  <c:v>0.6195303246492756</c:v>
                </c:pt>
                <c:pt idx="14">
                  <c:v>0.99292563851760551</c:v>
                </c:pt>
                <c:pt idx="15">
                  <c:v>1.5392429674739638</c:v>
                </c:pt>
                <c:pt idx="16">
                  <c:v>1.7055602326472741</c:v>
                </c:pt>
                <c:pt idx="17">
                  <c:v>1.9089976834695044</c:v>
                </c:pt>
                <c:pt idx="18">
                  <c:v>2.6129044334881835</c:v>
                </c:pt>
                <c:pt idx="19">
                  <c:v>3.0142548313544681</c:v>
                </c:pt>
                <c:pt idx="20">
                  <c:v>2.2198067218585527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Wealth_BRA!$D$64:$X$64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-0.6278694865464951</c:v>
                </c:pt>
                <c:pt idx="2">
                  <c:v>-2.7249900787409964</c:v>
                </c:pt>
                <c:pt idx="3">
                  <c:v>0.50277848375619438</c:v>
                </c:pt>
                <c:pt idx="4">
                  <c:v>4.7747796380335217</c:v>
                </c:pt>
                <c:pt idx="5">
                  <c:v>7.5475509451941702</c:v>
                </c:pt>
                <c:pt idx="6">
                  <c:v>8.1929483033754238</c:v>
                </c:pt>
                <c:pt idx="7">
                  <c:v>10.151242236275504</c:v>
                </c:pt>
                <c:pt idx="8">
                  <c:v>8.5377200362513506</c:v>
                </c:pt>
                <c:pt idx="9">
                  <c:v>7.2144914215884093</c:v>
                </c:pt>
                <c:pt idx="10">
                  <c:v>10.235483199949291</c:v>
                </c:pt>
                <c:pt idx="11">
                  <c:v>10.134933801293666</c:v>
                </c:pt>
                <c:pt idx="12">
                  <c:v>11.541323264626069</c:v>
                </c:pt>
                <c:pt idx="13">
                  <c:v>11.364411892505233</c:v>
                </c:pt>
                <c:pt idx="14">
                  <c:v>16.291507216458221</c:v>
                </c:pt>
                <c:pt idx="15">
                  <c:v>18.60262626322249</c:v>
                </c:pt>
                <c:pt idx="16">
                  <c:v>22.002686205279566</c:v>
                </c:pt>
                <c:pt idx="17">
                  <c:v>28.179663657006571</c:v>
                </c:pt>
                <c:pt idx="18">
                  <c:v>33.568797760643122</c:v>
                </c:pt>
                <c:pt idx="19">
                  <c:v>31.538003476575071</c:v>
                </c:pt>
                <c:pt idx="20">
                  <c:v>40.157102456633645</c:v>
                </c:pt>
              </c:numCache>
            </c:numRef>
          </c:val>
        </c:ser>
        <c:marker val="1"/>
        <c:axId val="77409280"/>
        <c:axId val="77423360"/>
      </c:lineChart>
      <c:catAx>
        <c:axId val="774092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423360"/>
        <c:crosses val="autoZero"/>
        <c:auto val="1"/>
        <c:lblAlgn val="ctr"/>
        <c:lblOffset val="100"/>
      </c:catAx>
      <c:valAx>
        <c:axId val="7742336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409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Wealth_BRA!$B$40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Wealth_BRA!$D$38:$X$38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Wealth_BRA!$D$40:$X$40</c:f>
              <c:numCache>
                <c:formatCode>_(* #,##0_);_(* \(#,##0\);_(* "-"??_);_(@_)</c:formatCode>
                <c:ptCount val="21"/>
                <c:pt idx="0">
                  <c:v>12690.764351706612</c:v>
                </c:pt>
                <c:pt idx="1">
                  <c:v>12680.336382852083</c:v>
                </c:pt>
                <c:pt idx="2">
                  <c:v>12622.065182191864</c:v>
                </c:pt>
                <c:pt idx="3">
                  <c:v>12602.452413075373</c:v>
                </c:pt>
                <c:pt idx="4">
                  <c:v>12670.066528778501</c:v>
                </c:pt>
                <c:pt idx="5">
                  <c:v>12776.782331011451</c:v>
                </c:pt>
                <c:pt idx="6">
                  <c:v>12876.854210741561</c:v>
                </c:pt>
                <c:pt idx="7">
                  <c:v>13028.415679203123</c:v>
                </c:pt>
                <c:pt idx="8">
                  <c:v>13157.834220969497</c:v>
                </c:pt>
                <c:pt idx="9">
                  <c:v>13204.023267103923</c:v>
                </c:pt>
                <c:pt idx="10">
                  <c:v>13279.883806196569</c:v>
                </c:pt>
                <c:pt idx="11">
                  <c:v>13349.38091790917</c:v>
                </c:pt>
                <c:pt idx="12">
                  <c:v>13369.81258787451</c:v>
                </c:pt>
                <c:pt idx="13">
                  <c:v>13353.875285356162</c:v>
                </c:pt>
                <c:pt idx="14">
                  <c:v>13401.345347549657</c:v>
                </c:pt>
                <c:pt idx="15">
                  <c:v>13474.970710884794</c:v>
                </c:pt>
                <c:pt idx="16">
                  <c:v>13621.356530762618</c:v>
                </c:pt>
                <c:pt idx="17">
                  <c:v>13875.451387811554</c:v>
                </c:pt>
                <c:pt idx="18">
                  <c:v>14240.848384683348</c:v>
                </c:pt>
                <c:pt idx="19">
                  <c:v>14476.998567517245</c:v>
                </c:pt>
                <c:pt idx="20">
                  <c:v>14895.555118204324</c:v>
                </c:pt>
              </c:numCache>
            </c:numRef>
          </c:val>
        </c:ser>
        <c:ser>
          <c:idx val="1"/>
          <c:order val="1"/>
          <c:tx>
            <c:strRef>
              <c:f>Wealth_BRA!$B$41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Wealth_BRA!$D$38:$X$38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Wealth_BRA!$D$41:$X$41</c:f>
              <c:numCache>
                <c:formatCode>General</c:formatCode>
                <c:ptCount val="21"/>
                <c:pt idx="0">
                  <c:v>35985.765497416331</c:v>
                </c:pt>
                <c:pt idx="1">
                  <c:v>36074.51931236645</c:v>
                </c:pt>
                <c:pt idx="2">
                  <c:v>37420.715377559303</c:v>
                </c:pt>
                <c:pt idx="3">
                  <c:v>38182.200909034305</c:v>
                </c:pt>
                <c:pt idx="4">
                  <c:v>39041.104704284087</c:v>
                </c:pt>
                <c:pt idx="5">
                  <c:v>39887.859106342708</c:v>
                </c:pt>
                <c:pt idx="6">
                  <c:v>39115.487869738914</c:v>
                </c:pt>
                <c:pt idx="7">
                  <c:v>40109.182690631329</c:v>
                </c:pt>
                <c:pt idx="8">
                  <c:v>40950.677359229609</c:v>
                </c:pt>
                <c:pt idx="9">
                  <c:v>42001.591211589388</c:v>
                </c:pt>
                <c:pt idx="10">
                  <c:v>42794.691867039393</c:v>
                </c:pt>
                <c:pt idx="11">
                  <c:v>42038.750830194309</c:v>
                </c:pt>
                <c:pt idx="12">
                  <c:v>42810.026539607628</c:v>
                </c:pt>
                <c:pt idx="13">
                  <c:v>43462.38713965402</c:v>
                </c:pt>
                <c:pt idx="14">
                  <c:v>44173.65997416657</c:v>
                </c:pt>
                <c:pt idx="15">
                  <c:v>44991.460999906361</c:v>
                </c:pt>
                <c:pt idx="16">
                  <c:v>45396.379859339577</c:v>
                </c:pt>
                <c:pt idx="17">
                  <c:v>45694.426785206575</c:v>
                </c:pt>
                <c:pt idx="18">
                  <c:v>46265.196155724821</c:v>
                </c:pt>
                <c:pt idx="19">
                  <c:v>46719.803882508488</c:v>
                </c:pt>
                <c:pt idx="20">
                  <c:v>46002.985314146623</c:v>
                </c:pt>
              </c:numCache>
            </c:numRef>
          </c:val>
        </c:ser>
        <c:ser>
          <c:idx val="2"/>
          <c:order val="2"/>
          <c:tx>
            <c:strRef>
              <c:f>Wealth_BRA!$B$42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Wealth_BRA!$D$38:$X$38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Wealth_BRA!$D$42:$X$42</c:f>
              <c:numCache>
                <c:formatCode>_(* #,##0_);_(* \(#,##0\);_(* "-"??_);_(@_)</c:formatCode>
                <c:ptCount val="21"/>
                <c:pt idx="0">
                  <c:v>33821.822128103144</c:v>
                </c:pt>
                <c:pt idx="1">
                  <c:v>33130.411586375099</c:v>
                </c:pt>
                <c:pt idx="2">
                  <c:v>32462.348430627258</c:v>
                </c:pt>
                <c:pt idx="3">
                  <c:v>31828.571984902781</c:v>
                </c:pt>
                <c:pt idx="4">
                  <c:v>31203.551027552061</c:v>
                </c:pt>
                <c:pt idx="5">
                  <c:v>30627.29243706142</c:v>
                </c:pt>
                <c:pt idx="6">
                  <c:v>30010.609253296581</c:v>
                </c:pt>
                <c:pt idx="7">
                  <c:v>29405.159610288203</c:v>
                </c:pt>
                <c:pt idx="8">
                  <c:v>28813.318516409257</c:v>
                </c:pt>
                <c:pt idx="9">
                  <c:v>28239.495300204126</c:v>
                </c:pt>
                <c:pt idx="10">
                  <c:v>27685.963046029938</c:v>
                </c:pt>
                <c:pt idx="11">
                  <c:v>27168.212976553805</c:v>
                </c:pt>
                <c:pt idx="12">
                  <c:v>26669.382906306637</c:v>
                </c:pt>
                <c:pt idx="13">
                  <c:v>26193.191860050687</c:v>
                </c:pt>
                <c:pt idx="14">
                  <c:v>25742.493943646215</c:v>
                </c:pt>
                <c:pt idx="15">
                  <c:v>25301.77034752629</c:v>
                </c:pt>
                <c:pt idx="16">
                  <c:v>24887.674671036832</c:v>
                </c:pt>
                <c:pt idx="17">
                  <c:v>24503.365432353712</c:v>
                </c:pt>
                <c:pt idx="18">
                  <c:v>24147.910533185557</c:v>
                </c:pt>
                <c:pt idx="19">
                  <c:v>23788.260087461687</c:v>
                </c:pt>
                <c:pt idx="20">
                  <c:v>23431.115507488124</c:v>
                </c:pt>
              </c:numCache>
            </c:numRef>
          </c:val>
        </c:ser>
        <c:overlap val="100"/>
        <c:axId val="90445312"/>
        <c:axId val="90446848"/>
      </c:barChart>
      <c:catAx>
        <c:axId val="9044531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446848"/>
        <c:crosses val="autoZero"/>
        <c:auto val="1"/>
        <c:lblAlgn val="ctr"/>
        <c:lblOffset val="100"/>
      </c:catAx>
      <c:valAx>
        <c:axId val="904468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9044531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Wealth_BRA!$B$67:$B$69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Wealth_BRA!$C$67:$C$69</c:f>
              <c:numCache>
                <c:formatCode>_(* #,##0_);_(* \(#,##0\);_(* "-"??_);_(@_)</c:formatCode>
                <c:ptCount val="3"/>
                <c:pt idx="0">
                  <c:v>15.995209078983608</c:v>
                </c:pt>
                <c:pt idx="1">
                  <c:v>50.268521913083511</c:v>
                </c:pt>
                <c:pt idx="2">
                  <c:v>33.736269007932869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Wealth_BRA!$B$72:$B$75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Wealth_BRA!$C$72:$C$75</c:f>
              <c:numCache>
                <c:formatCode>_(* #,##0_);_(* \(#,##0\);_(* "-"??_);_(@_)</c:formatCode>
                <c:ptCount val="4"/>
                <c:pt idx="0">
                  <c:v>6.5236463034833498</c:v>
                </c:pt>
                <c:pt idx="1">
                  <c:v>86.196896724640567</c:v>
                </c:pt>
                <c:pt idx="2">
                  <c:v>4.9491622808619571</c:v>
                </c:pt>
                <c:pt idx="3">
                  <c:v>2.3302946910141196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12345895368052.391</v>
      </c>
      <c r="E7" s="13">
        <f t="shared" ref="E7:X7" si="0">+E8+E9+E10</f>
        <v>12458588508057.424</v>
      </c>
      <c r="F7" s="13">
        <f t="shared" si="0"/>
        <v>12753816347618.965</v>
      </c>
      <c r="G7" s="13">
        <f t="shared" si="0"/>
        <v>12969105248119.008</v>
      </c>
      <c r="H7" s="13">
        <f t="shared" si="0"/>
        <v>13216487165312.473</v>
      </c>
      <c r="I7" s="13">
        <f t="shared" si="0"/>
        <v>13480646406999.697</v>
      </c>
      <c r="J7" s="13">
        <f t="shared" si="0"/>
        <v>13476571997642.084</v>
      </c>
      <c r="K7" s="13">
        <f t="shared" si="0"/>
        <v>13773841348568.422</v>
      </c>
      <c r="L7" s="13">
        <f t="shared" si="0"/>
        <v>14047763438101.184</v>
      </c>
      <c r="M7" s="13">
        <f t="shared" si="0"/>
        <v>14347241008569.258</v>
      </c>
      <c r="N7" s="13">
        <f t="shared" si="0"/>
        <v>14609964381436.439</v>
      </c>
      <c r="O7" s="13">
        <f t="shared" si="0"/>
        <v>14602329730969.746</v>
      </c>
      <c r="P7" s="13">
        <f t="shared" si="0"/>
        <v>14853972975989.357</v>
      </c>
      <c r="Q7" s="13">
        <f t="shared" si="0"/>
        <v>15077262352858.082</v>
      </c>
      <c r="R7" s="13">
        <f t="shared" si="0"/>
        <v>15319869953117.211</v>
      </c>
      <c r="S7" s="13">
        <f t="shared" si="0"/>
        <v>15579793580565.008</v>
      </c>
      <c r="T7" s="13">
        <f t="shared" si="0"/>
        <v>15770710956271.301</v>
      </c>
      <c r="U7" s="13">
        <f t="shared" si="0"/>
        <v>15956939374939.418</v>
      </c>
      <c r="V7" s="13">
        <f t="shared" si="0"/>
        <v>16214892579648.711</v>
      </c>
      <c r="W7" s="13">
        <f t="shared" si="0"/>
        <v>16423075236007.445</v>
      </c>
      <c r="X7" s="13">
        <f t="shared" si="0"/>
        <v>16439768741786.158</v>
      </c>
    </row>
    <row r="8" spans="1:24" s="22" customFormat="1" ht="15.75">
      <c r="A8" s="19">
        <v>1</v>
      </c>
      <c r="B8" s="20" t="s">
        <v>5</v>
      </c>
      <c r="C8" s="20"/>
      <c r="D8" s="21">
        <v>1899175499530.3508</v>
      </c>
      <c r="E8" s="21">
        <v>1929273706763.7847</v>
      </c>
      <c r="F8" s="21">
        <v>1951145380066.2964</v>
      </c>
      <c r="G8" s="21">
        <v>1978406376487.4265</v>
      </c>
      <c r="H8" s="21">
        <v>2019590334451.3582</v>
      </c>
      <c r="I8" s="21">
        <v>2067898736548.2786</v>
      </c>
      <c r="J8" s="21">
        <v>2116214722173.2954</v>
      </c>
      <c r="K8" s="21">
        <v>2174040884746.7791</v>
      </c>
      <c r="L8" s="21">
        <v>2229064919076.0205</v>
      </c>
      <c r="M8" s="21">
        <v>2270250522743.085</v>
      </c>
      <c r="N8" s="21">
        <v>2316348872210.8696</v>
      </c>
      <c r="O8" s="21">
        <v>2361200250783.4443</v>
      </c>
      <c r="P8" s="21">
        <v>2397063364014.8906</v>
      </c>
      <c r="Q8" s="21">
        <v>2425505417891.8672</v>
      </c>
      <c r="R8" s="21">
        <v>2464150625397.1938</v>
      </c>
      <c r="S8" s="21">
        <v>2506168892506.3838</v>
      </c>
      <c r="T8" s="21">
        <v>2560245804915.3076</v>
      </c>
      <c r="U8" s="21">
        <v>2633533893785.4546</v>
      </c>
      <c r="V8" s="21">
        <v>2727738197228.4692</v>
      </c>
      <c r="W8" s="21">
        <v>2797630896147.564</v>
      </c>
      <c r="X8" s="21">
        <v>2903835888984.3657</v>
      </c>
    </row>
    <row r="9" spans="1:24" s="22" customFormat="1" ht="15.75">
      <c r="A9" s="19">
        <v>2</v>
      </c>
      <c r="B9" s="20" t="s">
        <v>38</v>
      </c>
      <c r="C9" s="20"/>
      <c r="D9" s="21">
        <v>5385277219756.0469</v>
      </c>
      <c r="E9" s="21">
        <v>5488625813397.9365</v>
      </c>
      <c r="F9" s="21">
        <v>5784572878827.5566</v>
      </c>
      <c r="G9" s="21">
        <v>5994064271838.3018</v>
      </c>
      <c r="H9" s="21">
        <v>6223095792589.8984</v>
      </c>
      <c r="I9" s="21">
        <v>6455776682476.5283</v>
      </c>
      <c r="J9" s="21">
        <v>6428338004004.2744</v>
      </c>
      <c r="K9" s="21">
        <v>6692985944745.6494</v>
      </c>
      <c r="L9" s="21">
        <v>6937442498582.6846</v>
      </c>
      <c r="M9" s="21">
        <v>7221596968987.0498</v>
      </c>
      <c r="N9" s="21">
        <v>7464480690454.0986</v>
      </c>
      <c r="O9" s="21">
        <v>7435693805823.6426</v>
      </c>
      <c r="P9" s="21">
        <v>7675376566135.7363</v>
      </c>
      <c r="Q9" s="21">
        <v>7894206979553.4287</v>
      </c>
      <c r="R9" s="21">
        <v>8122360033899.7393</v>
      </c>
      <c r="S9" s="21">
        <v>8367825237296.9854</v>
      </c>
      <c r="T9" s="21">
        <v>8532622344237.8975</v>
      </c>
      <c r="U9" s="21">
        <v>8672714013588.5127</v>
      </c>
      <c r="V9" s="21">
        <v>8861785432107.4863</v>
      </c>
      <c r="W9" s="21">
        <v>9028443720159.6055</v>
      </c>
      <c r="X9" s="21">
        <v>8968119596454.7246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5061442648765.9941</v>
      </c>
      <c r="E10" s="21">
        <f t="shared" ref="E10:X10" si="1">+E13+E16+E19+E23</f>
        <v>5040688987895.7031</v>
      </c>
      <c r="F10" s="21">
        <f t="shared" si="1"/>
        <v>5018098088725.1113</v>
      </c>
      <c r="G10" s="21">
        <f t="shared" si="1"/>
        <v>4996634599793.2803</v>
      </c>
      <c r="H10" s="21">
        <f t="shared" si="1"/>
        <v>4973801038271.2158</v>
      </c>
      <c r="I10" s="21">
        <f t="shared" si="1"/>
        <v>4956970987974.8906</v>
      </c>
      <c r="J10" s="21">
        <f t="shared" si="1"/>
        <v>4932019271464.5137</v>
      </c>
      <c r="K10" s="21">
        <f t="shared" si="1"/>
        <v>4906814519075.9951</v>
      </c>
      <c r="L10" s="21">
        <f t="shared" si="1"/>
        <v>4881256020442.4775</v>
      </c>
      <c r="M10" s="21">
        <f t="shared" si="1"/>
        <v>4855393516839.1221</v>
      </c>
      <c r="N10" s="21">
        <f t="shared" si="1"/>
        <v>4829134818771.4707</v>
      </c>
      <c r="O10" s="21">
        <f t="shared" si="1"/>
        <v>4805435674362.6602</v>
      </c>
      <c r="P10" s="21">
        <f t="shared" si="1"/>
        <v>4781533045838.7305</v>
      </c>
      <c r="Q10" s="21">
        <f t="shared" si="1"/>
        <v>4757549955412.7852</v>
      </c>
      <c r="R10" s="21">
        <f t="shared" si="1"/>
        <v>4733359293820.2764</v>
      </c>
      <c r="S10" s="21">
        <f t="shared" si="1"/>
        <v>4705799450761.6377</v>
      </c>
      <c r="T10" s="21">
        <f t="shared" si="1"/>
        <v>4677842807118.0957</v>
      </c>
      <c r="U10" s="21">
        <f t="shared" si="1"/>
        <v>4650691467565.4502</v>
      </c>
      <c r="V10" s="21">
        <f t="shared" si="1"/>
        <v>4625368950312.7568</v>
      </c>
      <c r="W10" s="21">
        <f t="shared" si="1"/>
        <v>4597000619700.2754</v>
      </c>
      <c r="X10" s="21">
        <f t="shared" si="1"/>
        <v>4567813256347.0684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4662965991009.9727</v>
      </c>
      <c r="E11" s="38">
        <f t="shared" ref="E11:X11" si="2">+E13+E16</f>
        <v>4645366451960.2646</v>
      </c>
      <c r="F11" s="38">
        <f t="shared" si="2"/>
        <v>4625887957942.0234</v>
      </c>
      <c r="G11" s="38">
        <f t="shared" si="2"/>
        <v>4607593265584.4687</v>
      </c>
      <c r="H11" s="38">
        <f t="shared" si="2"/>
        <v>4588339285674.2881</v>
      </c>
      <c r="I11" s="38">
        <f t="shared" si="2"/>
        <v>4575207217191.9385</v>
      </c>
      <c r="J11" s="38">
        <f t="shared" si="2"/>
        <v>4554262778115.1797</v>
      </c>
      <c r="K11" s="38">
        <f t="shared" si="2"/>
        <v>4533318339038.4209</v>
      </c>
      <c r="L11" s="38">
        <f t="shared" si="2"/>
        <v>4512372699351.458</v>
      </c>
      <c r="M11" s="38">
        <f t="shared" si="2"/>
        <v>4491548321295.0537</v>
      </c>
      <c r="N11" s="38">
        <f t="shared" si="2"/>
        <v>4470723943238.6484</v>
      </c>
      <c r="O11" s="38">
        <f t="shared" si="2"/>
        <v>4452516578793.6172</v>
      </c>
      <c r="P11" s="38">
        <f t="shared" si="2"/>
        <v>4434722224258.6035</v>
      </c>
      <c r="Q11" s="38">
        <f t="shared" si="2"/>
        <v>4417175195425.5166</v>
      </c>
      <c r="R11" s="38">
        <f t="shared" si="2"/>
        <v>4399538120827.166</v>
      </c>
      <c r="S11" s="38">
        <f t="shared" si="2"/>
        <v>4379204127534.7134</v>
      </c>
      <c r="T11" s="38">
        <f t="shared" si="2"/>
        <v>4358965813967.063</v>
      </c>
      <c r="U11" s="38">
        <f t="shared" si="2"/>
        <v>4339951294385.9795</v>
      </c>
      <c r="V11" s="38">
        <f t="shared" si="2"/>
        <v>4323345559056.2495</v>
      </c>
      <c r="W11" s="38">
        <f t="shared" si="2"/>
        <v>4303886693638.8364</v>
      </c>
      <c r="X11" s="38">
        <f t="shared" si="2"/>
        <v>4284271748894.9648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398476657756.02173</v>
      </c>
      <c r="E12" s="38">
        <f t="shared" ref="E12:X12" si="3">+E23+E19</f>
        <v>395322535935.43896</v>
      </c>
      <c r="F12" s="38">
        <f t="shared" si="3"/>
        <v>392210130783.08728</v>
      </c>
      <c r="G12" s="38">
        <f t="shared" si="3"/>
        <v>389041334208.81128</v>
      </c>
      <c r="H12" s="38">
        <f t="shared" si="3"/>
        <v>385461752596.92719</v>
      </c>
      <c r="I12" s="38">
        <f t="shared" si="3"/>
        <v>381763770782.95264</v>
      </c>
      <c r="J12" s="38">
        <f t="shared" si="3"/>
        <v>377756493349.33362</v>
      </c>
      <c r="K12" s="38">
        <f t="shared" si="3"/>
        <v>373496180037.57446</v>
      </c>
      <c r="L12" s="38">
        <f t="shared" si="3"/>
        <v>368883321091.01953</v>
      </c>
      <c r="M12" s="38">
        <f t="shared" si="3"/>
        <v>363845195544.06805</v>
      </c>
      <c r="N12" s="38">
        <f t="shared" si="3"/>
        <v>358410875532.82257</v>
      </c>
      <c r="O12" s="38">
        <f t="shared" si="3"/>
        <v>352919095569.04236</v>
      </c>
      <c r="P12" s="38">
        <f t="shared" si="3"/>
        <v>346810821580.12677</v>
      </c>
      <c r="Q12" s="38">
        <f t="shared" si="3"/>
        <v>340374759987.26819</v>
      </c>
      <c r="R12" s="38">
        <f t="shared" si="3"/>
        <v>333821172993.10999</v>
      </c>
      <c r="S12" s="38">
        <f t="shared" si="3"/>
        <v>326595323226.92389</v>
      </c>
      <c r="T12" s="38">
        <f t="shared" si="3"/>
        <v>318876993151.03247</v>
      </c>
      <c r="U12" s="38">
        <f t="shared" si="3"/>
        <v>310740173179.4704</v>
      </c>
      <c r="V12" s="38">
        <f t="shared" si="3"/>
        <v>302023391256.5072</v>
      </c>
      <c r="W12" s="38">
        <f t="shared" si="3"/>
        <v>293113926061.4386</v>
      </c>
      <c r="X12" s="38">
        <f t="shared" si="3"/>
        <v>283541507452.10278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290077030055.91455</v>
      </c>
      <c r="E13" s="13">
        <f t="shared" ref="E13:X13" si="4">+E14+E15</f>
        <v>294078663864.29987</v>
      </c>
      <c r="F13" s="13">
        <f t="shared" si="4"/>
        <v>296201342704.15143</v>
      </c>
      <c r="G13" s="13">
        <f t="shared" si="4"/>
        <v>299507823204.68945</v>
      </c>
      <c r="H13" s="13">
        <f t="shared" si="4"/>
        <v>301855016152.60229</v>
      </c>
      <c r="I13" s="13">
        <f t="shared" si="4"/>
        <v>310324120528.34491</v>
      </c>
      <c r="J13" s="13">
        <f t="shared" si="4"/>
        <v>310980854309.67902</v>
      </c>
      <c r="K13" s="13">
        <f t="shared" si="4"/>
        <v>311637588091.01318</v>
      </c>
      <c r="L13" s="13">
        <f t="shared" si="4"/>
        <v>312293121262.14386</v>
      </c>
      <c r="M13" s="13">
        <f t="shared" si="4"/>
        <v>313069916063.8316</v>
      </c>
      <c r="N13" s="13">
        <f t="shared" si="4"/>
        <v>313846710865.51935</v>
      </c>
      <c r="O13" s="13">
        <f t="shared" si="4"/>
        <v>316318767274.59985</v>
      </c>
      <c r="P13" s="13">
        <f t="shared" si="4"/>
        <v>319203833593.69678</v>
      </c>
      <c r="Q13" s="13">
        <f t="shared" si="4"/>
        <v>322336225614.72211</v>
      </c>
      <c r="R13" s="13">
        <f t="shared" si="4"/>
        <v>325378571870.48218</v>
      </c>
      <c r="S13" s="13">
        <f t="shared" si="4"/>
        <v>325723999432.14154</v>
      </c>
      <c r="T13" s="13">
        <f t="shared" si="4"/>
        <v>324981770198.21356</v>
      </c>
      <c r="U13" s="13">
        <f t="shared" si="4"/>
        <v>325463334950.85181</v>
      </c>
      <c r="V13" s="13">
        <f t="shared" si="4"/>
        <v>328353683954.8443</v>
      </c>
      <c r="W13" s="13">
        <f t="shared" si="4"/>
        <v>328390902871.15393</v>
      </c>
      <c r="X13" s="13">
        <f t="shared" si="4"/>
        <v>328272042461.00385</v>
      </c>
    </row>
    <row r="14" spans="1:24" ht="15.75">
      <c r="A14" s="8" t="s">
        <v>43</v>
      </c>
      <c r="B14" s="2" t="s">
        <v>27</v>
      </c>
      <c r="C14" s="10"/>
      <c r="D14" s="11">
        <v>68924630564.591995</v>
      </c>
      <c r="E14" s="11">
        <v>70820394075.975266</v>
      </c>
      <c r="F14" s="11">
        <v>70836002008.621231</v>
      </c>
      <c r="G14" s="11">
        <v>72036612212.157181</v>
      </c>
      <c r="H14" s="11">
        <v>72276734252.86438</v>
      </c>
      <c r="I14" s="11">
        <v>78639968331.604935</v>
      </c>
      <c r="J14" s="11">
        <v>78519907311.251328</v>
      </c>
      <c r="K14" s="11">
        <v>78399846290.897736</v>
      </c>
      <c r="L14" s="11">
        <v>78279785270.544144</v>
      </c>
      <c r="M14" s="11">
        <v>78279785270.544144</v>
      </c>
      <c r="N14" s="11">
        <v>78279785270.544144</v>
      </c>
      <c r="O14" s="11">
        <v>79798557178.01712</v>
      </c>
      <c r="P14" s="11">
        <v>82683623497.114014</v>
      </c>
      <c r="Q14" s="11">
        <v>86416320619.907303</v>
      </c>
      <c r="R14" s="11">
        <v>89458666875.667404</v>
      </c>
      <c r="S14" s="11">
        <v>90404399539.094711</v>
      </c>
      <c r="T14" s="11">
        <v>89662170305.166748</v>
      </c>
      <c r="U14" s="11">
        <v>90143735057.805023</v>
      </c>
      <c r="V14" s="11">
        <v>93034084061.79747</v>
      </c>
      <c r="W14" s="11">
        <v>93071302978.107086</v>
      </c>
      <c r="X14" s="11">
        <v>92952442567.957031</v>
      </c>
    </row>
    <row r="15" spans="1:24" ht="15.75">
      <c r="A15" s="8" t="s">
        <v>47</v>
      </c>
      <c r="B15" s="2" t="s">
        <v>6</v>
      </c>
      <c r="C15" s="10"/>
      <c r="D15" s="11">
        <v>221152399491.32257</v>
      </c>
      <c r="E15" s="11">
        <v>223258269788.32462</v>
      </c>
      <c r="F15" s="11">
        <v>225365340695.53021</v>
      </c>
      <c r="G15" s="11">
        <v>227471210992.53229</v>
      </c>
      <c r="H15" s="11">
        <v>229578281899.73788</v>
      </c>
      <c r="I15" s="11">
        <v>231684152196.73996</v>
      </c>
      <c r="J15" s="11">
        <v>232460946998.4277</v>
      </c>
      <c r="K15" s="11">
        <v>233237741800.11548</v>
      </c>
      <c r="L15" s="11">
        <v>234013335991.5997</v>
      </c>
      <c r="M15" s="11">
        <v>234790130793.28745</v>
      </c>
      <c r="N15" s="11">
        <v>235566925594.97522</v>
      </c>
      <c r="O15" s="11">
        <v>236520210096.58276</v>
      </c>
      <c r="P15" s="11">
        <v>236520210096.58276</v>
      </c>
      <c r="Q15" s="11">
        <v>235919904994.81479</v>
      </c>
      <c r="R15" s="11">
        <v>235919904994.81479</v>
      </c>
      <c r="S15" s="11">
        <v>235319599893.04681</v>
      </c>
      <c r="T15" s="11">
        <v>235319599893.04681</v>
      </c>
      <c r="U15" s="11">
        <v>235319599893.04681</v>
      </c>
      <c r="V15" s="11">
        <v>235319599893.04681</v>
      </c>
      <c r="W15" s="11">
        <v>235319599893.04681</v>
      </c>
      <c r="X15" s="11">
        <v>235319599893.04681</v>
      </c>
    </row>
    <row r="16" spans="1:24" ht="15.75">
      <c r="A16" s="15" t="s">
        <v>44</v>
      </c>
      <c r="B16" s="10" t="s">
        <v>11</v>
      </c>
      <c r="C16" s="10"/>
      <c r="D16" s="13">
        <f>+D17+D18</f>
        <v>4372888960954.0576</v>
      </c>
      <c r="E16" s="13">
        <f t="shared" ref="E16:X16" si="5">+E17+E18</f>
        <v>4351287788095.9648</v>
      </c>
      <c r="F16" s="13">
        <f t="shared" si="5"/>
        <v>4329686615237.8721</v>
      </c>
      <c r="G16" s="13">
        <f t="shared" si="5"/>
        <v>4308085442379.7793</v>
      </c>
      <c r="H16" s="13">
        <f t="shared" si="5"/>
        <v>4286484269521.686</v>
      </c>
      <c r="I16" s="13">
        <f t="shared" si="5"/>
        <v>4264883096663.5933</v>
      </c>
      <c r="J16" s="13">
        <f t="shared" si="5"/>
        <v>4243281923805.501</v>
      </c>
      <c r="K16" s="13">
        <f t="shared" si="5"/>
        <v>4221680750947.4077</v>
      </c>
      <c r="L16" s="13">
        <f t="shared" si="5"/>
        <v>4200079578089.3145</v>
      </c>
      <c r="M16" s="13">
        <f t="shared" si="5"/>
        <v>4178478405231.2222</v>
      </c>
      <c r="N16" s="13">
        <f t="shared" si="5"/>
        <v>4156877232373.1289</v>
      </c>
      <c r="O16" s="13">
        <f t="shared" si="5"/>
        <v>4136197811519.0176</v>
      </c>
      <c r="P16" s="13">
        <f t="shared" si="5"/>
        <v>4115518390664.9067</v>
      </c>
      <c r="Q16" s="13">
        <f t="shared" si="5"/>
        <v>4094838969810.7949</v>
      </c>
      <c r="R16" s="13">
        <f t="shared" si="5"/>
        <v>4074159548956.6836</v>
      </c>
      <c r="S16" s="13">
        <f t="shared" si="5"/>
        <v>4053480128102.5718</v>
      </c>
      <c r="T16" s="13">
        <f t="shared" si="5"/>
        <v>4033984043768.8496</v>
      </c>
      <c r="U16" s="13">
        <f t="shared" si="5"/>
        <v>4014487959435.1274</v>
      </c>
      <c r="V16" s="13">
        <f t="shared" si="5"/>
        <v>3994991875101.4053</v>
      </c>
      <c r="W16" s="13">
        <f t="shared" si="5"/>
        <v>3975495790767.6826</v>
      </c>
      <c r="X16" s="13">
        <f t="shared" si="5"/>
        <v>3955999706433.9609</v>
      </c>
    </row>
    <row r="17" spans="1:24">
      <c r="A17" s="8" t="s">
        <v>45</v>
      </c>
      <c r="B17" s="2" t="s">
        <v>7</v>
      </c>
      <c r="C17" s="2"/>
      <c r="D17" s="14">
        <v>1457160411637.7754</v>
      </c>
      <c r="E17" s="14">
        <v>1450442448024.5806</v>
      </c>
      <c r="F17" s="14">
        <v>1443724484411.3855</v>
      </c>
      <c r="G17" s="14">
        <v>1437006520798.1902</v>
      </c>
      <c r="H17" s="14">
        <v>1430288557184.9951</v>
      </c>
      <c r="I17" s="14">
        <v>1423570593571.8003</v>
      </c>
      <c r="J17" s="14">
        <v>1416852629958.6055</v>
      </c>
      <c r="K17" s="14">
        <v>1410134666345.4102</v>
      </c>
      <c r="L17" s="14">
        <v>1403416702732.2151</v>
      </c>
      <c r="M17" s="14">
        <v>1396698739119.02</v>
      </c>
      <c r="N17" s="14">
        <v>1389980775505.825</v>
      </c>
      <c r="O17" s="14">
        <v>1385713408410.6292</v>
      </c>
      <c r="P17" s="14">
        <v>1381446041315.4336</v>
      </c>
      <c r="Q17" s="14">
        <v>1377178674220.2375</v>
      </c>
      <c r="R17" s="14">
        <v>1372911307125.042</v>
      </c>
      <c r="S17" s="14">
        <v>1368643940029.8462</v>
      </c>
      <c r="T17" s="14">
        <v>1362067308165.6536</v>
      </c>
      <c r="U17" s="14">
        <v>1355490676301.4604</v>
      </c>
      <c r="V17" s="14">
        <v>1348914044437.2676</v>
      </c>
      <c r="W17" s="14">
        <v>1342337412573.0745</v>
      </c>
      <c r="X17" s="14">
        <v>1335760780708.8816</v>
      </c>
    </row>
    <row r="18" spans="1:24">
      <c r="A18" s="8" t="s">
        <v>46</v>
      </c>
      <c r="B18" s="2" t="s">
        <v>62</v>
      </c>
      <c r="C18" s="2"/>
      <c r="D18" s="14">
        <v>2915728549316.2822</v>
      </c>
      <c r="E18" s="14">
        <v>2900845340071.3843</v>
      </c>
      <c r="F18" s="14">
        <v>2885962130826.4863</v>
      </c>
      <c r="G18" s="14">
        <v>2871078921581.5889</v>
      </c>
      <c r="H18" s="14">
        <v>2856195712336.6909</v>
      </c>
      <c r="I18" s="14">
        <v>2841312503091.793</v>
      </c>
      <c r="J18" s="14">
        <v>2826429293846.8955</v>
      </c>
      <c r="K18" s="14">
        <v>2811546084601.9976</v>
      </c>
      <c r="L18" s="14">
        <v>2796662875357.0996</v>
      </c>
      <c r="M18" s="14">
        <v>2781779666112.2021</v>
      </c>
      <c r="N18" s="14">
        <v>2766896456867.3042</v>
      </c>
      <c r="O18" s="14">
        <v>2750484403108.3887</v>
      </c>
      <c r="P18" s="14">
        <v>2734072349349.4731</v>
      </c>
      <c r="Q18" s="14">
        <v>2717660295590.5571</v>
      </c>
      <c r="R18" s="14">
        <v>2701248241831.6416</v>
      </c>
      <c r="S18" s="14">
        <v>2684836188072.7256</v>
      </c>
      <c r="T18" s="14">
        <v>2671916735603.1963</v>
      </c>
      <c r="U18" s="14">
        <v>2658997283133.667</v>
      </c>
      <c r="V18" s="14">
        <v>2646077830664.1377</v>
      </c>
      <c r="W18" s="14">
        <v>2633158378194.6084</v>
      </c>
      <c r="X18" s="14">
        <v>2620238925725.0796</v>
      </c>
    </row>
    <row r="19" spans="1:24" ht="15.75">
      <c r="A19" s="15" t="s">
        <v>48</v>
      </c>
      <c r="B19" s="10" t="s">
        <v>12</v>
      </c>
      <c r="C19" s="10"/>
      <c r="D19" s="13">
        <f>+D20+D21+D22</f>
        <v>278607280541.69562</v>
      </c>
      <c r="E19" s="13">
        <f t="shared" ref="E19:X19" si="6">+E20+E21+E22</f>
        <v>276067049138.07166</v>
      </c>
      <c r="F19" s="13">
        <f t="shared" si="6"/>
        <v>273565374699.19803</v>
      </c>
      <c r="G19" s="13">
        <f t="shared" si="6"/>
        <v>271012793333.56699</v>
      </c>
      <c r="H19" s="13">
        <f t="shared" si="6"/>
        <v>268109843160.70361</v>
      </c>
      <c r="I19" s="13">
        <f t="shared" si="6"/>
        <v>265103134131.70905</v>
      </c>
      <c r="J19" s="13">
        <f t="shared" si="6"/>
        <v>261741161646.08289</v>
      </c>
      <c r="K19" s="13">
        <f t="shared" si="6"/>
        <v>258160338900.28119</v>
      </c>
      <c r="L19" s="13">
        <f t="shared" si="6"/>
        <v>254256567657.36093</v>
      </c>
      <c r="M19" s="13">
        <f t="shared" si="6"/>
        <v>249926219852.35852</v>
      </c>
      <c r="N19" s="13">
        <f t="shared" si="6"/>
        <v>245249036243.30676</v>
      </c>
      <c r="O19" s="13">
        <f t="shared" si="6"/>
        <v>240481186830.39145</v>
      </c>
      <c r="P19" s="13">
        <f t="shared" si="6"/>
        <v>235136004818.71146</v>
      </c>
      <c r="Q19" s="13">
        <f t="shared" si="6"/>
        <v>229532225362.0213</v>
      </c>
      <c r="R19" s="13">
        <f t="shared" si="6"/>
        <v>223917235931.88962</v>
      </c>
      <c r="S19" s="13">
        <f t="shared" si="6"/>
        <v>217710966565.12817</v>
      </c>
      <c r="T19" s="13">
        <f t="shared" si="6"/>
        <v>211130846139.24744</v>
      </c>
      <c r="U19" s="13">
        <f t="shared" si="6"/>
        <v>204233444636.02142</v>
      </c>
      <c r="V19" s="13">
        <f t="shared" si="6"/>
        <v>196781681660.24081</v>
      </c>
      <c r="W19" s="13">
        <f t="shared" si="6"/>
        <v>189061351209.86273</v>
      </c>
      <c r="X19" s="13">
        <f t="shared" si="6"/>
        <v>180818475817.52795</v>
      </c>
    </row>
    <row r="20" spans="1:24" s="16" customFormat="1">
      <c r="A20" s="8" t="s">
        <v>59</v>
      </c>
      <c r="B20" s="2" t="s">
        <v>13</v>
      </c>
      <c r="C20" s="2"/>
      <c r="D20" s="11">
        <v>193092583187.2475</v>
      </c>
      <c r="E20" s="11">
        <v>190743106937.27036</v>
      </c>
      <c r="F20" s="11">
        <v>188436595509.20258</v>
      </c>
      <c r="G20" s="11">
        <v>186092369933.76651</v>
      </c>
      <c r="H20" s="11">
        <v>183411644530.19696</v>
      </c>
      <c r="I20" s="11">
        <v>180634949937.23914</v>
      </c>
      <c r="J20" s="11">
        <v>177515690812.61176</v>
      </c>
      <c r="K20" s="11">
        <v>174205935267.7085</v>
      </c>
      <c r="L20" s="11">
        <v>170580885758.47122</v>
      </c>
      <c r="M20" s="11">
        <v>166544004824.83286</v>
      </c>
      <c r="N20" s="11">
        <v>162215290615.21536</v>
      </c>
      <c r="O20" s="11">
        <v>157756196516.48282</v>
      </c>
      <c r="P20" s="11">
        <v>152763918281.375</v>
      </c>
      <c r="Q20" s="11">
        <v>147529347698.64142</v>
      </c>
      <c r="R20" s="11">
        <v>142323366195.65262</v>
      </c>
      <c r="S20" s="11">
        <v>136542259964.79668</v>
      </c>
      <c r="T20" s="11">
        <v>130385760944.20882</v>
      </c>
      <c r="U20" s="11">
        <v>123911679990.93872</v>
      </c>
      <c r="V20" s="11">
        <v>116987674521.86842</v>
      </c>
      <c r="W20" s="11">
        <v>109701961015.29837</v>
      </c>
      <c r="X20" s="11">
        <v>101968340141.6011</v>
      </c>
    </row>
    <row r="21" spans="1:24" s="16" customFormat="1">
      <c r="A21" s="8" t="s">
        <v>60</v>
      </c>
      <c r="B21" s="2" t="s">
        <v>14</v>
      </c>
      <c r="C21" s="2"/>
      <c r="D21" s="11">
        <v>17503329316.431274</v>
      </c>
      <c r="E21" s="11">
        <v>17388326408.625263</v>
      </c>
      <c r="F21" s="11">
        <v>17262242787.785328</v>
      </c>
      <c r="G21" s="11">
        <v>17120980592.432159</v>
      </c>
      <c r="H21" s="11">
        <v>16973719591.522898</v>
      </c>
      <c r="I21" s="11">
        <v>16819618017.181122</v>
      </c>
      <c r="J21" s="11">
        <v>16647064552.345982</v>
      </c>
      <c r="K21" s="11">
        <v>16458451656.130144</v>
      </c>
      <c r="L21" s="11">
        <v>16260271439.091763</v>
      </c>
      <c r="M21" s="11">
        <v>16049448690.966454</v>
      </c>
      <c r="N21" s="11">
        <v>15800356659.550974</v>
      </c>
      <c r="O21" s="11">
        <v>15574157860.10372</v>
      </c>
      <c r="P21" s="11">
        <v>15296363866.220612</v>
      </c>
      <c r="Q21" s="11">
        <v>14994993260.310522</v>
      </c>
      <c r="R21" s="11">
        <v>14664920691.932806</v>
      </c>
      <c r="S21" s="11">
        <v>14331089533.231949</v>
      </c>
      <c r="T21" s="11">
        <v>13993499784.207951</v>
      </c>
      <c r="U21" s="11">
        <v>13657276795.301458</v>
      </c>
      <c r="V21" s="11">
        <v>13226063978.228294</v>
      </c>
      <c r="W21" s="11">
        <v>12874806628.029234</v>
      </c>
      <c r="X21" s="11">
        <v>12444618881.044199</v>
      </c>
    </row>
    <row r="22" spans="1:24" s="16" customFormat="1">
      <c r="A22" s="8" t="s">
        <v>61</v>
      </c>
      <c r="B22" s="2" t="s">
        <v>15</v>
      </c>
      <c r="C22" s="2"/>
      <c r="D22" s="11">
        <v>68011368038.01683</v>
      </c>
      <c r="E22" s="11">
        <v>67935615792.176003</v>
      </c>
      <c r="F22" s="11">
        <v>67866536402.210121</v>
      </c>
      <c r="G22" s="11">
        <v>67799442807.368317</v>
      </c>
      <c r="H22" s="11">
        <v>67724479038.983757</v>
      </c>
      <c r="I22" s="11">
        <v>67648566177.288773</v>
      </c>
      <c r="J22" s="11">
        <v>67578406281.12516</v>
      </c>
      <c r="K22" s="11">
        <v>67495951976.442528</v>
      </c>
      <c r="L22" s="11">
        <v>67415410459.797951</v>
      </c>
      <c r="M22" s="11">
        <v>67332766336.559204</v>
      </c>
      <c r="N22" s="11">
        <v>67233388968.540428</v>
      </c>
      <c r="O22" s="11">
        <v>67150832453.804909</v>
      </c>
      <c r="P22" s="11">
        <v>67075722671.115837</v>
      </c>
      <c r="Q22" s="11">
        <v>67007884403.069382</v>
      </c>
      <c r="R22" s="11">
        <v>66928949044.304199</v>
      </c>
      <c r="S22" s="11">
        <v>66837617067.099564</v>
      </c>
      <c r="T22" s="11">
        <v>66751585410.830666</v>
      </c>
      <c r="U22" s="11">
        <v>66664487849.781258</v>
      </c>
      <c r="V22" s="11">
        <v>66567943160.144104</v>
      </c>
      <c r="W22" s="11">
        <v>66484583566.535126</v>
      </c>
      <c r="X22" s="11">
        <v>66405516794.882645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119869377214.3261</v>
      </c>
      <c r="E23" s="13">
        <f t="shared" ref="E23:X23" si="7">+E24+E25+E26+E27+E28+E29+E30+E31+E32+E33</f>
        <v>119255486797.36734</v>
      </c>
      <c r="F23" s="13">
        <f t="shared" si="7"/>
        <v>118644756083.88922</v>
      </c>
      <c r="G23" s="13">
        <f t="shared" si="7"/>
        <v>118028540875.24426</v>
      </c>
      <c r="H23" s="13">
        <f t="shared" si="7"/>
        <v>117351909436.22359</v>
      </c>
      <c r="I23" s="13">
        <f t="shared" si="7"/>
        <v>116660636651.24358</v>
      </c>
      <c r="J23" s="13">
        <f t="shared" si="7"/>
        <v>116015331703.25072</v>
      </c>
      <c r="K23" s="13">
        <f t="shared" si="7"/>
        <v>115335841137.29327</v>
      </c>
      <c r="L23" s="13">
        <f t="shared" si="7"/>
        <v>114626753433.6586</v>
      </c>
      <c r="M23" s="13">
        <f t="shared" si="7"/>
        <v>113918975691.70953</v>
      </c>
      <c r="N23" s="13">
        <f t="shared" si="7"/>
        <v>113161839289.51579</v>
      </c>
      <c r="O23" s="13">
        <f t="shared" si="7"/>
        <v>112437908738.65089</v>
      </c>
      <c r="P23" s="13">
        <f t="shared" si="7"/>
        <v>111674816761.41533</v>
      </c>
      <c r="Q23" s="13">
        <f t="shared" si="7"/>
        <v>110842534625.24687</v>
      </c>
      <c r="R23" s="13">
        <f t="shared" si="7"/>
        <v>109903937061.22038</v>
      </c>
      <c r="S23" s="13">
        <f t="shared" si="7"/>
        <v>108884356661.7957</v>
      </c>
      <c r="T23" s="13">
        <f t="shared" si="7"/>
        <v>107746147011.785</v>
      </c>
      <c r="U23" s="13">
        <f t="shared" si="7"/>
        <v>106506728543.44897</v>
      </c>
      <c r="V23" s="13">
        <f t="shared" si="7"/>
        <v>105241709596.2664</v>
      </c>
      <c r="W23" s="13">
        <f t="shared" si="7"/>
        <v>104052574851.57588</v>
      </c>
      <c r="X23" s="13">
        <f t="shared" si="7"/>
        <v>102723031634.57483</v>
      </c>
    </row>
    <row r="24" spans="1:24" s="16" customFormat="1" ht="15.75">
      <c r="A24" s="8" t="s">
        <v>49</v>
      </c>
      <c r="B24" s="18" t="s">
        <v>17</v>
      </c>
      <c r="C24" s="18"/>
      <c r="D24" s="11">
        <v>7119094373.2395248</v>
      </c>
      <c r="E24" s="11">
        <v>7099354197.9327927</v>
      </c>
      <c r="F24" s="11">
        <v>7080086671.0893526</v>
      </c>
      <c r="G24" s="11">
        <v>7059616376.709157</v>
      </c>
      <c r="H24" s="11">
        <v>7040944525.3975306</v>
      </c>
      <c r="I24" s="11">
        <v>7018819343.336834</v>
      </c>
      <c r="J24" s="11">
        <v>6994845065.9409084</v>
      </c>
      <c r="K24" s="11">
        <v>6972865469.6253662</v>
      </c>
      <c r="L24" s="11">
        <v>6950834765.8317728</v>
      </c>
      <c r="M24" s="11">
        <v>6926718569.1422739</v>
      </c>
      <c r="N24" s="11">
        <v>6900102073.4146338</v>
      </c>
      <c r="O24" s="11">
        <v>6874602426.4545164</v>
      </c>
      <c r="P24" s="11">
        <v>6849560276.4655762</v>
      </c>
      <c r="Q24" s="11">
        <v>6814406529.1815329</v>
      </c>
      <c r="R24" s="11">
        <v>6775338725.7952013</v>
      </c>
      <c r="S24" s="11">
        <v>6732741986.5712442</v>
      </c>
      <c r="T24" s="11">
        <v>6688484963.7928543</v>
      </c>
      <c r="U24" s="11">
        <v>6639991237.1731339</v>
      </c>
      <c r="V24" s="11">
        <v>6586475328.9813881</v>
      </c>
      <c r="W24" s="11">
        <v>6536812718.5514622</v>
      </c>
      <c r="X24" s="11">
        <v>6475810582.8609123</v>
      </c>
    </row>
    <row r="25" spans="1:24" s="16" customFormat="1" ht="15.75">
      <c r="A25" s="8" t="s">
        <v>51</v>
      </c>
      <c r="B25" s="18" t="s">
        <v>18</v>
      </c>
      <c r="C25" s="18"/>
      <c r="D25" s="11">
        <v>2451680537.8333402</v>
      </c>
      <c r="E25" s="11">
        <v>2443602357.7912045</v>
      </c>
      <c r="F25" s="11">
        <v>2435119203.0240011</v>
      </c>
      <c r="G25" s="11">
        <v>2425826098.8066626</v>
      </c>
      <c r="H25" s="11">
        <v>2417364258.4986734</v>
      </c>
      <c r="I25" s="11">
        <v>2406934454.1714487</v>
      </c>
      <c r="J25" s="11">
        <v>2397086534.5807681</v>
      </c>
      <c r="K25" s="11">
        <v>2388570981.8355594</v>
      </c>
      <c r="L25" s="11">
        <v>2381229003.2146778</v>
      </c>
      <c r="M25" s="11">
        <v>2374542444.2146292</v>
      </c>
      <c r="N25" s="11">
        <v>2367767430.2088423</v>
      </c>
      <c r="O25" s="11">
        <v>2361349433.3948913</v>
      </c>
      <c r="P25" s="11">
        <v>2354818256.8025131</v>
      </c>
      <c r="Q25" s="11">
        <v>2349217882.6440144</v>
      </c>
      <c r="R25" s="11">
        <v>2327231378.5309157</v>
      </c>
      <c r="S25" s="11">
        <v>2298813875.7837453</v>
      </c>
      <c r="T25" s="11">
        <v>2267303431.8600202</v>
      </c>
      <c r="U25" s="11">
        <v>2223453621.2080808</v>
      </c>
      <c r="V25" s="11">
        <v>2176630869.7849617</v>
      </c>
      <c r="W25" s="11">
        <v>2132895304.6344099</v>
      </c>
      <c r="X25" s="11">
        <v>2088817002.9796951</v>
      </c>
    </row>
    <row r="26" spans="1:24" s="16" customFormat="1" ht="15.75">
      <c r="A26" s="8" t="s">
        <v>52</v>
      </c>
      <c r="B26" s="18" t="s">
        <v>19</v>
      </c>
      <c r="C26" s="18"/>
      <c r="D26" s="11">
        <v>3503710030.56282</v>
      </c>
      <c r="E26" s="11">
        <v>3414199883.2713633</v>
      </c>
      <c r="F26" s="11">
        <v>3328402921.2188606</v>
      </c>
      <c r="G26" s="11">
        <v>3254240139.9352345</v>
      </c>
      <c r="H26" s="11">
        <v>3183758568.1296248</v>
      </c>
      <c r="I26" s="11">
        <v>3121381852.4793329</v>
      </c>
      <c r="J26" s="11">
        <v>3066382544.4230123</v>
      </c>
      <c r="K26" s="11">
        <v>3014087186.6510324</v>
      </c>
      <c r="L26" s="11">
        <v>2968091053.7838879</v>
      </c>
      <c r="M26" s="11">
        <v>2916708004.4411778</v>
      </c>
      <c r="N26" s="11">
        <v>2866353175.6611385</v>
      </c>
      <c r="O26" s="11">
        <v>2823501659.0337653</v>
      </c>
      <c r="P26" s="11">
        <v>2781871216.7772217</v>
      </c>
      <c r="Q26" s="11">
        <v>2741485830.7122111</v>
      </c>
      <c r="R26" s="11">
        <v>2693925883.2866802</v>
      </c>
      <c r="S26" s="11">
        <v>2655661889.1114168</v>
      </c>
      <c r="T26" s="11">
        <v>2615617244.7489042</v>
      </c>
      <c r="U26" s="11">
        <v>2566054815.2946157</v>
      </c>
      <c r="V26" s="11">
        <v>2512095718.711318</v>
      </c>
      <c r="W26" s="11">
        <v>2456038212.8164473</v>
      </c>
      <c r="X26" s="11">
        <v>2398182070.3688002</v>
      </c>
    </row>
    <row r="27" spans="1:24" s="16" customFormat="1" ht="15.75">
      <c r="A27" s="8" t="s">
        <v>52</v>
      </c>
      <c r="B27" s="18" t="s">
        <v>20</v>
      </c>
      <c r="C27" s="18"/>
      <c r="D27" s="11">
        <v>96588375691.748123</v>
      </c>
      <c r="E27" s="11">
        <v>96153424685.271286</v>
      </c>
      <c r="F27" s="11">
        <v>95721911421.647156</v>
      </c>
      <c r="G27" s="11">
        <v>95279921202.585922</v>
      </c>
      <c r="H27" s="11">
        <v>94771593665.840561</v>
      </c>
      <c r="I27" s="11">
        <v>94242707068.024414</v>
      </c>
      <c r="J27" s="11">
        <v>93743482468.324493</v>
      </c>
      <c r="K27" s="11">
        <v>93213494995.827789</v>
      </c>
      <c r="L27" s="11">
        <v>92642498634.599915</v>
      </c>
      <c r="M27" s="11">
        <v>92085108536.451172</v>
      </c>
      <c r="N27" s="11">
        <v>91483255774.507324</v>
      </c>
      <c r="O27" s="11">
        <v>90906050316.147858</v>
      </c>
      <c r="P27" s="11">
        <v>90291128751.37323</v>
      </c>
      <c r="Q27" s="11">
        <v>89619122885.110992</v>
      </c>
      <c r="R27" s="11">
        <v>88869110802.126205</v>
      </c>
      <c r="S27" s="11">
        <v>88062450159.053421</v>
      </c>
      <c r="T27" s="11">
        <v>87151645656.338974</v>
      </c>
      <c r="U27" s="11">
        <v>86135161113.529388</v>
      </c>
      <c r="V27" s="11">
        <v>85128634018.316635</v>
      </c>
      <c r="W27" s="11">
        <v>84179999426.871826</v>
      </c>
      <c r="X27" s="11">
        <v>83113000458.911377</v>
      </c>
    </row>
    <row r="28" spans="1:24" s="16" customFormat="1" ht="15.75">
      <c r="A28" s="8" t="s">
        <v>53</v>
      </c>
      <c r="B28" s="18" t="s">
        <v>21</v>
      </c>
      <c r="C28" s="18"/>
      <c r="D28" s="11">
        <v>21235080.298672777</v>
      </c>
      <c r="E28" s="11">
        <v>20798184.059288613</v>
      </c>
      <c r="F28" s="11">
        <v>20532560.761066057</v>
      </c>
      <c r="G28" s="11">
        <v>20292177.685751528</v>
      </c>
      <c r="H28" s="11">
        <v>20051794.610436995</v>
      </c>
      <c r="I28" s="11">
        <v>19354022.638567735</v>
      </c>
      <c r="J28" s="11">
        <v>18879626.639434509</v>
      </c>
      <c r="K28" s="11">
        <v>18355050.673329372</v>
      </c>
      <c r="L28" s="11">
        <v>17900305.990603108</v>
      </c>
      <c r="M28" s="11">
        <v>17282461.391275927</v>
      </c>
      <c r="N28" s="11">
        <v>16751695.560981443</v>
      </c>
      <c r="O28" s="11">
        <v>16165521.431826957</v>
      </c>
      <c r="P28" s="11">
        <v>15609455.282855615</v>
      </c>
      <c r="Q28" s="11">
        <v>14969315.153293017</v>
      </c>
      <c r="R28" s="11">
        <v>14083683.808065452</v>
      </c>
      <c r="S28" s="11">
        <v>12664462.131408457</v>
      </c>
      <c r="T28" s="11">
        <v>11116154.743307557</v>
      </c>
      <c r="U28" s="11">
        <v>9639361.3201127294</v>
      </c>
      <c r="V28" s="11">
        <v>8161005.4069283577</v>
      </c>
      <c r="W28" s="11">
        <v>6670630.33997826</v>
      </c>
      <c r="X28" s="11">
        <v>5168236.1192624355</v>
      </c>
    </row>
    <row r="29" spans="1:24" s="16" customFormat="1" ht="15.75">
      <c r="A29" s="8" t="s">
        <v>54</v>
      </c>
      <c r="B29" s="18" t="s">
        <v>22</v>
      </c>
      <c r="C29" s="18"/>
      <c r="D29" s="11">
        <v>7388055832.2023411</v>
      </c>
      <c r="E29" s="11">
        <v>7367754735.933486</v>
      </c>
      <c r="F29" s="11">
        <v>7345147676.5003347</v>
      </c>
      <c r="G29" s="11">
        <v>7320399365.557477</v>
      </c>
      <c r="H29" s="11">
        <v>7295259287.1744928</v>
      </c>
      <c r="I29" s="11">
        <v>7272843108.5373163</v>
      </c>
      <c r="J29" s="11">
        <v>7253412521.0597897</v>
      </c>
      <c r="K29" s="11">
        <v>7228832000.4940414</v>
      </c>
      <c r="L29" s="11">
        <v>7200535461.8517838</v>
      </c>
      <c r="M29" s="11">
        <v>7166835765.1943836</v>
      </c>
      <c r="N29" s="11">
        <v>7131956148.132823</v>
      </c>
      <c r="O29" s="11">
        <v>7096969545.4638405</v>
      </c>
      <c r="P29" s="11">
        <v>7062389334.1669369</v>
      </c>
      <c r="Q29" s="11">
        <v>7027402731.4979544</v>
      </c>
      <c r="R29" s="11">
        <v>6992822520.2010508</v>
      </c>
      <c r="S29" s="11">
        <v>6935713756.8951464</v>
      </c>
      <c r="T29" s="11">
        <v>6872221262.4528332</v>
      </c>
      <c r="U29" s="11">
        <v>6842665526.3016338</v>
      </c>
      <c r="V29" s="11">
        <v>6791007641.2098656</v>
      </c>
      <c r="W29" s="11">
        <v>6747174329.3918753</v>
      </c>
      <c r="X29" s="11">
        <v>6696221471.7562122</v>
      </c>
    </row>
    <row r="30" spans="1:24" s="16" customFormat="1" ht="15.75">
      <c r="A30" s="8" t="s">
        <v>55</v>
      </c>
      <c r="B30" s="18" t="s">
        <v>23</v>
      </c>
      <c r="C30" s="18"/>
      <c r="D30" s="11">
        <v>1795447568.4208226</v>
      </c>
      <c r="E30" s="11">
        <v>1781888639.6886694</v>
      </c>
      <c r="F30" s="11">
        <v>1770141500.2101357</v>
      </c>
      <c r="G30" s="11">
        <v>1755900002.6793072</v>
      </c>
      <c r="H30" s="11">
        <v>1739689826.7631295</v>
      </c>
      <c r="I30" s="11">
        <v>1723682024.0214286</v>
      </c>
      <c r="J30" s="11">
        <v>1707944212.4209149</v>
      </c>
      <c r="K30" s="11">
        <v>1690451587.8288209</v>
      </c>
      <c r="L30" s="11">
        <v>1672217630.8626797</v>
      </c>
      <c r="M30" s="11">
        <v>1654370637.5050216</v>
      </c>
      <c r="N30" s="11">
        <v>1634956281.291122</v>
      </c>
      <c r="O30" s="11">
        <v>1615708576.637639</v>
      </c>
      <c r="P30" s="11">
        <v>1594820829.1611443</v>
      </c>
      <c r="Q30" s="11">
        <v>1571878390.3859432</v>
      </c>
      <c r="R30" s="11">
        <v>1548503619.0049677</v>
      </c>
      <c r="S30" s="11">
        <v>1525367156.0683756</v>
      </c>
      <c r="T30" s="11">
        <v>1500993954.4807596</v>
      </c>
      <c r="U30" s="11">
        <v>1475581235.0236788</v>
      </c>
      <c r="V30" s="11">
        <v>1447929237.9426515</v>
      </c>
      <c r="W30" s="11">
        <v>1422865763.6195807</v>
      </c>
      <c r="X30" s="11">
        <v>1396980536.0400157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476297750.00528258</v>
      </c>
      <c r="E32" s="11">
        <v>461069943.84459651</v>
      </c>
      <c r="F32" s="11">
        <v>446754671.24285078</v>
      </c>
      <c r="G32" s="11">
        <v>432699676.32477325</v>
      </c>
      <c r="H32" s="11">
        <v>420987180.5597086</v>
      </c>
      <c r="I32" s="11">
        <v>410176807.24623758</v>
      </c>
      <c r="J32" s="11">
        <v>399470024.45086646</v>
      </c>
      <c r="K32" s="11">
        <v>389545636.37260169</v>
      </c>
      <c r="L32" s="11">
        <v>381941884.12192172</v>
      </c>
      <c r="M32" s="11">
        <v>375070553.27308375</v>
      </c>
      <c r="N32" s="11">
        <v>367678667.05690962</v>
      </c>
      <c r="O32" s="11">
        <v>360903118.39566159</v>
      </c>
      <c r="P32" s="11">
        <v>354644481.21417832</v>
      </c>
      <c r="Q32" s="11">
        <v>348284856.2914319</v>
      </c>
      <c r="R32" s="11">
        <v>341933039.6991955</v>
      </c>
      <c r="S32" s="11">
        <v>335822240.24203581</v>
      </c>
      <c r="T32" s="11">
        <v>330862388.70205641</v>
      </c>
      <c r="U32" s="11">
        <v>324305473.29508954</v>
      </c>
      <c r="V32" s="11">
        <v>317070274.24448359</v>
      </c>
      <c r="W32" s="11">
        <v>312124998.25478965</v>
      </c>
      <c r="X32" s="11">
        <v>307127666.72836208</v>
      </c>
    </row>
    <row r="33" spans="1:24" s="16" customFormat="1" ht="15.75">
      <c r="A33" s="8" t="s">
        <v>58</v>
      </c>
      <c r="B33" s="18" t="s">
        <v>26</v>
      </c>
      <c r="C33" s="18"/>
      <c r="D33" s="11">
        <v>525480350.01516294</v>
      </c>
      <c r="E33" s="11">
        <v>513394169.57465315</v>
      </c>
      <c r="F33" s="11">
        <v>496659458.19548559</v>
      </c>
      <c r="G33" s="11">
        <v>479645834.95999861</v>
      </c>
      <c r="H33" s="11">
        <v>462260329.24941903</v>
      </c>
      <c r="I33" s="11">
        <v>444737970.78800535</v>
      </c>
      <c r="J33" s="11">
        <v>433828705.41054481</v>
      </c>
      <c r="K33" s="11">
        <v>419638227.98472339</v>
      </c>
      <c r="L33" s="11">
        <v>411504693.40135407</v>
      </c>
      <c r="M33" s="11">
        <v>402338720.09650892</v>
      </c>
      <c r="N33" s="11">
        <v>393018043.68202525</v>
      </c>
      <c r="O33" s="11">
        <v>382658141.69089526</v>
      </c>
      <c r="P33" s="11">
        <v>369974160.17167407</v>
      </c>
      <c r="Q33" s="11">
        <v>355766204.2695232</v>
      </c>
      <c r="R33" s="11">
        <v>340987408.76810527</v>
      </c>
      <c r="S33" s="11">
        <v>325121135.93889779</v>
      </c>
      <c r="T33" s="11">
        <v>307901954.66530335</v>
      </c>
      <c r="U33" s="11">
        <v>289876160.30323309</v>
      </c>
      <c r="V33" s="11">
        <v>273705501.66816223</v>
      </c>
      <c r="W33" s="11">
        <v>257993467.09549943</v>
      </c>
      <c r="X33" s="11">
        <v>241723608.81019765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598398825856.17566</v>
      </c>
      <c r="E35" s="11">
        <v>604562333762.48071</v>
      </c>
      <c r="F35" s="11">
        <v>601276054725.08667</v>
      </c>
      <c r="G35" s="11">
        <v>630887494620.50061</v>
      </c>
      <c r="H35" s="11">
        <v>667812521825.98303</v>
      </c>
      <c r="I35" s="11">
        <v>696019986350.42322</v>
      </c>
      <c r="J35" s="11">
        <v>710988083857.37659</v>
      </c>
      <c r="K35" s="11">
        <v>734985740820.79419</v>
      </c>
      <c r="L35" s="11">
        <v>735245567307.89807</v>
      </c>
      <c r="M35" s="11">
        <v>737113570783.36401</v>
      </c>
      <c r="N35" s="11">
        <v>768855134604.99744</v>
      </c>
      <c r="O35" s="11">
        <v>778951115997.21545</v>
      </c>
      <c r="P35" s="11">
        <v>799656369539.99268</v>
      </c>
      <c r="Q35" s="11">
        <v>808825387988.37085</v>
      </c>
      <c r="R35" s="11">
        <v>855027858961.61621</v>
      </c>
      <c r="S35" s="11">
        <v>882043948603.91553</v>
      </c>
      <c r="T35" s="11">
        <v>916946736873.55994</v>
      </c>
      <c r="U35" s="11">
        <v>972801727777.17932</v>
      </c>
      <c r="V35" s="11">
        <v>1023022659375.1851</v>
      </c>
      <c r="W35" s="11">
        <v>1016427820467.8361</v>
      </c>
      <c r="X35" s="11">
        <v>1092556486593.2321</v>
      </c>
    </row>
    <row r="36" spans="1:24" ht="15.75">
      <c r="A36" s="25">
        <v>5</v>
      </c>
      <c r="B36" s="9" t="s">
        <v>9</v>
      </c>
      <c r="C36" s="10"/>
      <c r="D36" s="11">
        <v>149650206</v>
      </c>
      <c r="E36" s="11">
        <v>152146887</v>
      </c>
      <c r="F36" s="11">
        <v>154582103</v>
      </c>
      <c r="G36" s="11">
        <v>156985824.00000006</v>
      </c>
      <c r="H36" s="11">
        <v>159398557.99999997</v>
      </c>
      <c r="I36" s="11">
        <v>161848161.99999997</v>
      </c>
      <c r="J36" s="11">
        <v>164342523.99999994</v>
      </c>
      <c r="K36" s="11">
        <v>166869167.99999994</v>
      </c>
      <c r="L36" s="11">
        <v>169409712.99999997</v>
      </c>
      <c r="M36" s="11">
        <v>171936270.99999997</v>
      </c>
      <c r="N36" s="11">
        <v>174425387</v>
      </c>
      <c r="O36" s="11">
        <v>176877135.00000003</v>
      </c>
      <c r="P36" s="11">
        <v>179289227</v>
      </c>
      <c r="Q36" s="11">
        <v>181633074.00000003</v>
      </c>
      <c r="R36" s="11">
        <v>183873376.99999997</v>
      </c>
      <c r="S36" s="11">
        <v>185986963.99999994</v>
      </c>
      <c r="T36" s="11">
        <v>187958210.99999997</v>
      </c>
      <c r="U36" s="11">
        <v>189798070</v>
      </c>
      <c r="V36" s="11">
        <v>191543236.99999997</v>
      </c>
      <c r="W36" s="11">
        <v>193246610.00000003</v>
      </c>
      <c r="X36" s="11">
        <v>194946470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82498.351977226077</v>
      </c>
      <c r="E39" s="11">
        <f t="shared" si="8"/>
        <v>81885.267281593638</v>
      </c>
      <c r="F39" s="11">
        <f t="shared" si="8"/>
        <v>82505.128990378435</v>
      </c>
      <c r="G39" s="11">
        <f t="shared" si="8"/>
        <v>82613.225307012457</v>
      </c>
      <c r="H39" s="11">
        <f t="shared" si="8"/>
        <v>82914.722260614653</v>
      </c>
      <c r="I39" s="11">
        <f t="shared" si="8"/>
        <v>83291.933874415568</v>
      </c>
      <c r="J39" s="11">
        <f t="shared" si="8"/>
        <v>82002.951333777062</v>
      </c>
      <c r="K39" s="11">
        <f t="shared" si="8"/>
        <v>82542.757980122653</v>
      </c>
      <c r="L39" s="11">
        <f t="shared" si="8"/>
        <v>82921.830096608363</v>
      </c>
      <c r="M39" s="11">
        <f t="shared" si="8"/>
        <v>83445.109778897444</v>
      </c>
      <c r="N39" s="11">
        <f t="shared" si="8"/>
        <v>83760.538719265896</v>
      </c>
      <c r="O39" s="11">
        <f t="shared" si="8"/>
        <v>82556.344724657276</v>
      </c>
      <c r="P39" s="11">
        <f t="shared" si="8"/>
        <v>82849.22203378877</v>
      </c>
      <c r="Q39" s="11">
        <f t="shared" si="8"/>
        <v>83009.454285060885</v>
      </c>
      <c r="R39" s="11">
        <f t="shared" si="8"/>
        <v>83317.49926536245</v>
      </c>
      <c r="S39" s="11">
        <f t="shared" si="8"/>
        <v>83768.202058317445</v>
      </c>
      <c r="T39" s="11">
        <f t="shared" si="8"/>
        <v>83905.411061139021</v>
      </c>
      <c r="U39" s="11">
        <f t="shared" si="8"/>
        <v>84073.243605371841</v>
      </c>
      <c r="V39" s="11">
        <f t="shared" si="8"/>
        <v>84653.955073593708</v>
      </c>
      <c r="W39" s="11">
        <f t="shared" si="8"/>
        <v>84985.062537487422</v>
      </c>
      <c r="X39" s="11">
        <f t="shared" si="8"/>
        <v>84329.655939839067</v>
      </c>
    </row>
    <row r="40" spans="1:24" ht="15.75">
      <c r="B40" s="20" t="s">
        <v>5</v>
      </c>
      <c r="C40" s="7"/>
      <c r="D40" s="11">
        <f t="shared" ref="D40:X40" si="9">+D8/D36</f>
        <v>12690.764351706612</v>
      </c>
      <c r="E40" s="11">
        <f t="shared" si="9"/>
        <v>12680.336382852083</v>
      </c>
      <c r="F40" s="11">
        <f t="shared" si="9"/>
        <v>12622.065182191864</v>
      </c>
      <c r="G40" s="11">
        <f t="shared" si="9"/>
        <v>12602.452413075373</v>
      </c>
      <c r="H40" s="11">
        <f t="shared" si="9"/>
        <v>12670.066528778501</v>
      </c>
      <c r="I40" s="11">
        <f t="shared" si="9"/>
        <v>12776.782331011451</v>
      </c>
      <c r="J40" s="11">
        <f t="shared" si="9"/>
        <v>12876.854210741561</v>
      </c>
      <c r="K40" s="11">
        <f t="shared" si="9"/>
        <v>13028.415679203123</v>
      </c>
      <c r="L40" s="11">
        <f t="shared" si="9"/>
        <v>13157.834220969497</v>
      </c>
      <c r="M40" s="11">
        <f t="shared" si="9"/>
        <v>13204.023267103923</v>
      </c>
      <c r="N40" s="11">
        <f t="shared" si="9"/>
        <v>13279.883806196569</v>
      </c>
      <c r="O40" s="11">
        <f t="shared" si="9"/>
        <v>13349.38091790917</v>
      </c>
      <c r="P40" s="11">
        <f t="shared" si="9"/>
        <v>13369.81258787451</v>
      </c>
      <c r="Q40" s="11">
        <f t="shared" si="9"/>
        <v>13353.875285356162</v>
      </c>
      <c r="R40" s="11">
        <f t="shared" si="9"/>
        <v>13401.345347549657</v>
      </c>
      <c r="S40" s="11">
        <f t="shared" si="9"/>
        <v>13474.970710884794</v>
      </c>
      <c r="T40" s="11">
        <f t="shared" si="9"/>
        <v>13621.356530762618</v>
      </c>
      <c r="U40" s="11">
        <f t="shared" si="9"/>
        <v>13875.451387811554</v>
      </c>
      <c r="V40" s="11">
        <f t="shared" si="9"/>
        <v>14240.848384683348</v>
      </c>
      <c r="W40" s="11">
        <f t="shared" si="9"/>
        <v>14476.998567517245</v>
      </c>
      <c r="X40" s="11">
        <f t="shared" si="9"/>
        <v>14895.555118204324</v>
      </c>
    </row>
    <row r="41" spans="1:24" ht="15.75">
      <c r="B41" s="20" t="s">
        <v>38</v>
      </c>
      <c r="C41" s="7"/>
      <c r="D41" s="37">
        <f>+D9/D36</f>
        <v>35985.765497416331</v>
      </c>
      <c r="E41" s="37">
        <f t="shared" ref="E41:X41" si="10">+E9/E36</f>
        <v>36074.51931236645</v>
      </c>
      <c r="F41" s="37">
        <f t="shared" si="10"/>
        <v>37420.715377559303</v>
      </c>
      <c r="G41" s="37">
        <f t="shared" si="10"/>
        <v>38182.200909034305</v>
      </c>
      <c r="H41" s="37">
        <f t="shared" si="10"/>
        <v>39041.104704284087</v>
      </c>
      <c r="I41" s="37">
        <f t="shared" si="10"/>
        <v>39887.859106342708</v>
      </c>
      <c r="J41" s="37">
        <f t="shared" si="10"/>
        <v>39115.487869738914</v>
      </c>
      <c r="K41" s="37">
        <f t="shared" si="10"/>
        <v>40109.182690631329</v>
      </c>
      <c r="L41" s="37">
        <f t="shared" si="10"/>
        <v>40950.677359229609</v>
      </c>
      <c r="M41" s="37">
        <f t="shared" si="10"/>
        <v>42001.591211589388</v>
      </c>
      <c r="N41" s="37">
        <f t="shared" si="10"/>
        <v>42794.691867039393</v>
      </c>
      <c r="O41" s="37">
        <f t="shared" si="10"/>
        <v>42038.750830194309</v>
      </c>
      <c r="P41" s="37">
        <f t="shared" si="10"/>
        <v>42810.026539607628</v>
      </c>
      <c r="Q41" s="37">
        <f t="shared" si="10"/>
        <v>43462.38713965402</v>
      </c>
      <c r="R41" s="37">
        <f t="shared" si="10"/>
        <v>44173.65997416657</v>
      </c>
      <c r="S41" s="37">
        <f t="shared" si="10"/>
        <v>44991.460999906361</v>
      </c>
      <c r="T41" s="37">
        <f t="shared" si="10"/>
        <v>45396.379859339577</v>
      </c>
      <c r="U41" s="37">
        <f t="shared" si="10"/>
        <v>45694.426785206575</v>
      </c>
      <c r="V41" s="37">
        <f t="shared" si="10"/>
        <v>46265.196155724821</v>
      </c>
      <c r="W41" s="37">
        <f t="shared" si="10"/>
        <v>46719.803882508488</v>
      </c>
      <c r="X41" s="37">
        <f t="shared" si="10"/>
        <v>46002.985314146623</v>
      </c>
    </row>
    <row r="42" spans="1:24" ht="15.75">
      <c r="B42" s="20" t="s">
        <v>10</v>
      </c>
      <c r="C42" s="9"/>
      <c r="D42" s="11">
        <f t="shared" ref="D42:X42" si="11">+D10/D36</f>
        <v>33821.822128103144</v>
      </c>
      <c r="E42" s="11">
        <f t="shared" si="11"/>
        <v>33130.411586375099</v>
      </c>
      <c r="F42" s="11">
        <f t="shared" si="11"/>
        <v>32462.348430627258</v>
      </c>
      <c r="G42" s="11">
        <f t="shared" si="11"/>
        <v>31828.571984902781</v>
      </c>
      <c r="H42" s="11">
        <f t="shared" si="11"/>
        <v>31203.551027552061</v>
      </c>
      <c r="I42" s="11">
        <f t="shared" si="11"/>
        <v>30627.29243706142</v>
      </c>
      <c r="J42" s="11">
        <f t="shared" si="11"/>
        <v>30010.609253296581</v>
      </c>
      <c r="K42" s="11">
        <f t="shared" si="11"/>
        <v>29405.159610288203</v>
      </c>
      <c r="L42" s="11">
        <f t="shared" si="11"/>
        <v>28813.318516409257</v>
      </c>
      <c r="M42" s="11">
        <f t="shared" si="11"/>
        <v>28239.495300204126</v>
      </c>
      <c r="N42" s="11">
        <f t="shared" si="11"/>
        <v>27685.963046029938</v>
      </c>
      <c r="O42" s="11">
        <f t="shared" si="11"/>
        <v>27168.212976553805</v>
      </c>
      <c r="P42" s="11">
        <f t="shared" si="11"/>
        <v>26669.382906306637</v>
      </c>
      <c r="Q42" s="11">
        <f t="shared" si="11"/>
        <v>26193.191860050687</v>
      </c>
      <c r="R42" s="11">
        <f t="shared" si="11"/>
        <v>25742.493943646215</v>
      </c>
      <c r="S42" s="11">
        <f t="shared" si="11"/>
        <v>25301.77034752629</v>
      </c>
      <c r="T42" s="11">
        <f t="shared" si="11"/>
        <v>24887.674671036832</v>
      </c>
      <c r="U42" s="11">
        <f t="shared" si="11"/>
        <v>24503.365432353712</v>
      </c>
      <c r="V42" s="11">
        <f t="shared" si="11"/>
        <v>24147.910533185557</v>
      </c>
      <c r="W42" s="11">
        <f t="shared" si="11"/>
        <v>23788.260087461687</v>
      </c>
      <c r="X42" s="11">
        <f t="shared" si="11"/>
        <v>23431.115507488124</v>
      </c>
    </row>
    <row r="43" spans="1:24" ht="15.75">
      <c r="B43" s="26" t="s">
        <v>32</v>
      </c>
      <c r="C43" s="9"/>
      <c r="D43" s="11">
        <f t="shared" ref="D43:X43" si="12">+D11/D36</f>
        <v>31159.101718910915</v>
      </c>
      <c r="E43" s="11">
        <f t="shared" si="12"/>
        <v>30532.116322302834</v>
      </c>
      <c r="F43" s="11">
        <f t="shared" si="12"/>
        <v>29925.119843543747</v>
      </c>
      <c r="G43" s="11">
        <f t="shared" si="12"/>
        <v>29350.377939758859</v>
      </c>
      <c r="H43" s="11">
        <f t="shared" si="12"/>
        <v>28785.324931699124</v>
      </c>
      <c r="I43" s="11">
        <f t="shared" si="12"/>
        <v>28268.515135760019</v>
      </c>
      <c r="J43" s="11">
        <f t="shared" si="12"/>
        <v>27712.016751764026</v>
      </c>
      <c r="K43" s="11">
        <f t="shared" si="12"/>
        <v>27166.90203092774</v>
      </c>
      <c r="L43" s="11">
        <f t="shared" si="12"/>
        <v>26635.855875344401</v>
      </c>
      <c r="M43" s="11">
        <f t="shared" si="12"/>
        <v>26123.332180997775</v>
      </c>
      <c r="N43" s="11">
        <f t="shared" si="12"/>
        <v>25631.153928519867</v>
      </c>
      <c r="O43" s="11">
        <f t="shared" si="12"/>
        <v>25172.93475379741</v>
      </c>
      <c r="P43" s="11">
        <f t="shared" si="12"/>
        <v>24735.017817097309</v>
      </c>
      <c r="Q43" s="11">
        <f t="shared" si="12"/>
        <v>24319.222805343899</v>
      </c>
      <c r="R43" s="11">
        <f t="shared" si="12"/>
        <v>23926.999071905699</v>
      </c>
      <c r="S43" s="11">
        <f t="shared" si="12"/>
        <v>23545.758441084694</v>
      </c>
      <c r="T43" s="11">
        <f t="shared" si="12"/>
        <v>23191.14334391629</v>
      </c>
      <c r="U43" s="11">
        <f t="shared" si="12"/>
        <v>22866.150822218475</v>
      </c>
      <c r="V43" s="11">
        <f t="shared" si="12"/>
        <v>22571.120895572261</v>
      </c>
      <c r="W43" s="11">
        <f t="shared" si="12"/>
        <v>22271.473189821212</v>
      </c>
      <c r="X43" s="11">
        <f t="shared" si="12"/>
        <v>21976.65722746847</v>
      </c>
    </row>
    <row r="44" spans="1:24" ht="15.75">
      <c r="B44" s="26" t="s">
        <v>33</v>
      </c>
      <c r="C44" s="9"/>
      <c r="D44" s="11">
        <f t="shared" ref="D44:X44" si="13">+D12/D36</f>
        <v>2662.7204091922313</v>
      </c>
      <c r="E44" s="11">
        <f t="shared" si="13"/>
        <v>2598.295264072271</v>
      </c>
      <c r="F44" s="11">
        <f t="shared" si="13"/>
        <v>2537.228587083508</v>
      </c>
      <c r="G44" s="11">
        <f t="shared" si="13"/>
        <v>2478.1940451439177</v>
      </c>
      <c r="H44" s="11">
        <f t="shared" si="13"/>
        <v>2418.2260958529328</v>
      </c>
      <c r="I44" s="11">
        <f t="shared" si="13"/>
        <v>2358.7773013014057</v>
      </c>
      <c r="J44" s="11">
        <f t="shared" si="13"/>
        <v>2298.5925015325538</v>
      </c>
      <c r="K44" s="11">
        <f t="shared" si="13"/>
        <v>2238.2575793604642</v>
      </c>
      <c r="L44" s="11">
        <f t="shared" si="13"/>
        <v>2177.462641064858</v>
      </c>
      <c r="M44" s="11">
        <f t="shared" si="13"/>
        <v>2116.1631192063492</v>
      </c>
      <c r="N44" s="11">
        <f t="shared" si="13"/>
        <v>2054.8091175100708</v>
      </c>
      <c r="O44" s="11">
        <f t="shared" si="13"/>
        <v>1995.2782227563914</v>
      </c>
      <c r="P44" s="11">
        <f t="shared" si="13"/>
        <v>1934.3650892093297</v>
      </c>
      <c r="Q44" s="11">
        <f t="shared" si="13"/>
        <v>1873.9690547067883</v>
      </c>
      <c r="R44" s="11">
        <f t="shared" si="13"/>
        <v>1815.4948717405132</v>
      </c>
      <c r="S44" s="11">
        <f t="shared" si="13"/>
        <v>1756.0119064415933</v>
      </c>
      <c r="T44" s="11">
        <f t="shared" si="13"/>
        <v>1696.5313271205403</v>
      </c>
      <c r="U44" s="11">
        <f t="shared" si="13"/>
        <v>1637.2146101352369</v>
      </c>
      <c r="V44" s="11">
        <f t="shared" si="13"/>
        <v>1576.7896376132937</v>
      </c>
      <c r="W44" s="11">
        <f t="shared" si="13"/>
        <v>1516.7868976404739</v>
      </c>
      <c r="X44" s="11">
        <f t="shared" si="13"/>
        <v>1454.4582800196524</v>
      </c>
    </row>
    <row r="45" spans="1:24" ht="15.75">
      <c r="B45" s="10" t="s">
        <v>31</v>
      </c>
      <c r="C45" s="9"/>
      <c r="D45" s="11">
        <f t="shared" ref="D45:X45" si="14">+D13/D36</f>
        <v>1938.3670614921475</v>
      </c>
      <c r="E45" s="11">
        <f t="shared" si="14"/>
        <v>1932.8602093863403</v>
      </c>
      <c r="F45" s="11">
        <f t="shared" si="14"/>
        <v>1916.1425349747728</v>
      </c>
      <c r="G45" s="11">
        <f t="shared" si="14"/>
        <v>1907.8654083103029</v>
      </c>
      <c r="H45" s="11">
        <f t="shared" si="14"/>
        <v>1893.7123393086301</v>
      </c>
      <c r="I45" s="11">
        <f t="shared" si="14"/>
        <v>1917.3780949600464</v>
      </c>
      <c r="J45" s="11">
        <f t="shared" si="14"/>
        <v>1892.272594703968</v>
      </c>
      <c r="K45" s="11">
        <f t="shared" si="14"/>
        <v>1867.5564325400921</v>
      </c>
      <c r="L45" s="11">
        <f t="shared" si="14"/>
        <v>1843.4192215539845</v>
      </c>
      <c r="M45" s="11">
        <f t="shared" si="14"/>
        <v>1820.8485867640554</v>
      </c>
      <c r="N45" s="11">
        <f t="shared" si="14"/>
        <v>1799.3178416483568</v>
      </c>
      <c r="O45" s="11">
        <f t="shared" si="14"/>
        <v>1788.3530693472608</v>
      </c>
      <c r="P45" s="11">
        <f t="shared" si="14"/>
        <v>1780.3849061923659</v>
      </c>
      <c r="Q45" s="11">
        <f t="shared" si="14"/>
        <v>1774.656005737821</v>
      </c>
      <c r="R45" s="11">
        <f t="shared" si="14"/>
        <v>1769.5795725255116</v>
      </c>
      <c r="S45" s="11">
        <f t="shared" si="14"/>
        <v>1751.3270415669651</v>
      </c>
      <c r="T45" s="11">
        <f t="shared" si="14"/>
        <v>1729.0107650482671</v>
      </c>
      <c r="U45" s="11">
        <f t="shared" si="14"/>
        <v>1714.7873787697199</v>
      </c>
      <c r="V45" s="11">
        <f t="shared" si="14"/>
        <v>1714.253601941813</v>
      </c>
      <c r="W45" s="11">
        <f t="shared" si="14"/>
        <v>1699.3359048893735</v>
      </c>
      <c r="X45" s="11">
        <f t="shared" si="14"/>
        <v>1683.9086261013285</v>
      </c>
    </row>
    <row r="46" spans="1:24" ht="15.75">
      <c r="B46" s="10" t="s">
        <v>11</v>
      </c>
      <c r="C46" s="9"/>
      <c r="D46" s="11">
        <f t="shared" ref="D46:X46" si="15">+D16/D36</f>
        <v>29220.734657418765</v>
      </c>
      <c r="E46" s="11">
        <f t="shared" si="15"/>
        <v>28599.256112916493</v>
      </c>
      <c r="F46" s="11">
        <f t="shared" si="15"/>
        <v>28008.977308568974</v>
      </c>
      <c r="G46" s="11">
        <f t="shared" si="15"/>
        <v>27442.512531448556</v>
      </c>
      <c r="H46" s="11">
        <f t="shared" si="15"/>
        <v>26891.612592390495</v>
      </c>
      <c r="I46" s="11">
        <f t="shared" si="15"/>
        <v>26351.137040799971</v>
      </c>
      <c r="J46" s="11">
        <f t="shared" si="15"/>
        <v>25819.74415706006</v>
      </c>
      <c r="K46" s="11">
        <f t="shared" si="15"/>
        <v>25299.345598387648</v>
      </c>
      <c r="L46" s="11">
        <f t="shared" si="15"/>
        <v>24792.436653790417</v>
      </c>
      <c r="M46" s="11">
        <f t="shared" si="15"/>
        <v>24302.483594233719</v>
      </c>
      <c r="N46" s="11">
        <f t="shared" si="15"/>
        <v>23831.83608687151</v>
      </c>
      <c r="O46" s="11">
        <f t="shared" si="15"/>
        <v>23384.581684450153</v>
      </c>
      <c r="P46" s="11">
        <f t="shared" si="15"/>
        <v>22954.63291090494</v>
      </c>
      <c r="Q46" s="11">
        <f t="shared" si="15"/>
        <v>22544.56679960608</v>
      </c>
      <c r="R46" s="11">
        <f t="shared" si="15"/>
        <v>22157.419499380187</v>
      </c>
      <c r="S46" s="11">
        <f t="shared" si="15"/>
        <v>21794.431399517725</v>
      </c>
      <c r="T46" s="11">
        <f t="shared" si="15"/>
        <v>21462.132578868026</v>
      </c>
      <c r="U46" s="11">
        <f t="shared" si="15"/>
        <v>21151.363443448754</v>
      </c>
      <c r="V46" s="11">
        <f t="shared" si="15"/>
        <v>20856.86729363045</v>
      </c>
      <c r="W46" s="11">
        <f t="shared" si="15"/>
        <v>20572.13728493184</v>
      </c>
      <c r="X46" s="11">
        <f t="shared" si="15"/>
        <v>20292.748601367141</v>
      </c>
    </row>
    <row r="47" spans="1:24" ht="15.75">
      <c r="B47" s="10" t="s">
        <v>12</v>
      </c>
      <c r="C47" s="9"/>
      <c r="D47" s="11">
        <f t="shared" ref="D47:X47" si="16">+D19/D36</f>
        <v>1861.7233346253838</v>
      </c>
      <c r="E47" s="11">
        <f t="shared" si="16"/>
        <v>1814.4771449584221</v>
      </c>
      <c r="F47" s="11">
        <f t="shared" si="16"/>
        <v>1769.7092314703341</v>
      </c>
      <c r="G47" s="11">
        <f t="shared" si="16"/>
        <v>1726.3520133739394</v>
      </c>
      <c r="H47" s="11">
        <f t="shared" si="16"/>
        <v>1682.0092134127315</v>
      </c>
      <c r="I47" s="11">
        <f t="shared" si="16"/>
        <v>1637.9743264042077</v>
      </c>
      <c r="J47" s="11">
        <f t="shared" si="16"/>
        <v>1592.6563330990523</v>
      </c>
      <c r="K47" s="11">
        <f t="shared" si="16"/>
        <v>1547.0823160110756</v>
      </c>
      <c r="L47" s="11">
        <f t="shared" si="16"/>
        <v>1500.838193718922</v>
      </c>
      <c r="M47" s="11">
        <f t="shared" si="16"/>
        <v>1453.5980011591537</v>
      </c>
      <c r="N47" s="11">
        <f t="shared" si="16"/>
        <v>1406.0397999478525</v>
      </c>
      <c r="O47" s="11">
        <f t="shared" si="16"/>
        <v>1359.5945390589429</v>
      </c>
      <c r="P47" s="11">
        <f t="shared" si="16"/>
        <v>1311.4898689295562</v>
      </c>
      <c r="Q47" s="11">
        <f t="shared" si="16"/>
        <v>1263.7138176829033</v>
      </c>
      <c r="R47" s="11">
        <f t="shared" si="16"/>
        <v>1217.7795371207526</v>
      </c>
      <c r="S47" s="11">
        <f t="shared" si="16"/>
        <v>1170.5711082263176</v>
      </c>
      <c r="T47" s="11">
        <f t="shared" si="16"/>
        <v>1123.286101819981</v>
      </c>
      <c r="U47" s="11">
        <f t="shared" si="16"/>
        <v>1076.0564880139268</v>
      </c>
      <c r="V47" s="11">
        <f t="shared" si="16"/>
        <v>1027.3486276116387</v>
      </c>
      <c r="W47" s="11">
        <f t="shared" si="16"/>
        <v>978.34239477661572</v>
      </c>
      <c r="X47" s="11">
        <f t="shared" si="16"/>
        <v>927.52885352336955</v>
      </c>
    </row>
    <row r="48" spans="1:24" ht="15.75">
      <c r="B48" s="10" t="s">
        <v>16</v>
      </c>
      <c r="C48" s="9"/>
      <c r="D48" s="11">
        <f t="shared" ref="D48:X48" si="17">+D23/D36</f>
        <v>800.99707456684757</v>
      </c>
      <c r="E48" s="11">
        <f t="shared" si="17"/>
        <v>783.81811911384909</v>
      </c>
      <c r="F48" s="11">
        <f t="shared" si="17"/>
        <v>767.5193556131735</v>
      </c>
      <c r="G48" s="11">
        <f t="shared" si="17"/>
        <v>751.84203176997823</v>
      </c>
      <c r="H48" s="11">
        <f t="shared" si="17"/>
        <v>736.21688244020129</v>
      </c>
      <c r="I48" s="11">
        <f t="shared" si="17"/>
        <v>720.80297489719771</v>
      </c>
      <c r="J48" s="11">
        <f t="shared" si="17"/>
        <v>705.93616843350151</v>
      </c>
      <c r="K48" s="11">
        <f t="shared" si="17"/>
        <v>691.17526334938827</v>
      </c>
      <c r="L48" s="11">
        <f t="shared" si="17"/>
        <v>676.62444734593589</v>
      </c>
      <c r="M48" s="11">
        <f t="shared" si="17"/>
        <v>662.56511804719526</v>
      </c>
      <c r="N48" s="11">
        <f t="shared" si="17"/>
        <v>648.76931756221813</v>
      </c>
      <c r="O48" s="11">
        <f t="shared" si="17"/>
        <v>635.68368369744837</v>
      </c>
      <c r="P48" s="11">
        <f t="shared" si="17"/>
        <v>622.87522027977354</v>
      </c>
      <c r="Q48" s="11">
        <f t="shared" si="17"/>
        <v>610.255237023885</v>
      </c>
      <c r="R48" s="11">
        <f t="shared" si="17"/>
        <v>597.7153346197606</v>
      </c>
      <c r="S48" s="11">
        <f t="shared" si="17"/>
        <v>585.44079821527566</v>
      </c>
      <c r="T48" s="11">
        <f t="shared" si="17"/>
        <v>573.24522530055913</v>
      </c>
      <c r="U48" s="11">
        <f t="shared" si="17"/>
        <v>561.15812212131016</v>
      </c>
      <c r="V48" s="11">
        <f t="shared" si="17"/>
        <v>549.44101000165529</v>
      </c>
      <c r="W48" s="11">
        <f t="shared" si="17"/>
        <v>538.44450286385813</v>
      </c>
      <c r="X48" s="11">
        <f t="shared" si="17"/>
        <v>526.92942649628299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3998.6501980236208</v>
      </c>
      <c r="E50" s="11">
        <f t="shared" ref="E50:X50" si="18">+E35/E36</f>
        <v>3973.5438935564994</v>
      </c>
      <c r="F50" s="11">
        <f t="shared" si="18"/>
        <v>3889.68737684392</v>
      </c>
      <c r="G50" s="11">
        <f t="shared" si="18"/>
        <v>4018.7545508599578</v>
      </c>
      <c r="H50" s="11">
        <f t="shared" si="18"/>
        <v>4189.5769334750394</v>
      </c>
      <c r="I50" s="11">
        <f t="shared" si="18"/>
        <v>4300.450358839561</v>
      </c>
      <c r="J50" s="11">
        <f t="shared" si="18"/>
        <v>4326.257541580515</v>
      </c>
      <c r="K50" s="11">
        <f t="shared" si="18"/>
        <v>4404.5628658063088</v>
      </c>
      <c r="L50" s="11">
        <f t="shared" si="18"/>
        <v>4340.0437571598877</v>
      </c>
      <c r="M50" s="11">
        <f t="shared" si="18"/>
        <v>4287.1324735393628</v>
      </c>
      <c r="N50" s="11">
        <f t="shared" si="18"/>
        <v>4407.9313672670678</v>
      </c>
      <c r="O50" s="11">
        <f t="shared" si="18"/>
        <v>4403.910748538613</v>
      </c>
      <c r="P50" s="11">
        <f t="shared" si="18"/>
        <v>4460.1473435991375</v>
      </c>
      <c r="Q50" s="11">
        <f t="shared" si="18"/>
        <v>4453.073276667501</v>
      </c>
      <c r="R50" s="11">
        <f t="shared" si="18"/>
        <v>4650.09058359556</v>
      </c>
      <c r="S50" s="11">
        <f t="shared" si="18"/>
        <v>4742.5041499355611</v>
      </c>
      <c r="T50" s="11">
        <f t="shared" si="18"/>
        <v>4878.4606535415478</v>
      </c>
      <c r="U50" s="11">
        <f t="shared" si="18"/>
        <v>5125.4563746469039</v>
      </c>
      <c r="V50" s="11">
        <f t="shared" si="18"/>
        <v>5340.9489961537256</v>
      </c>
      <c r="W50" s="11">
        <f t="shared" si="18"/>
        <v>5259.7446364923862</v>
      </c>
      <c r="X50" s="11">
        <f t="shared" si="18"/>
        <v>5604.3922549263498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-0.74314780954858328</v>
      </c>
      <c r="F53" s="32">
        <f>IFERROR(((F39/$D39)-1)*100,0)</f>
        <v>8.2147254944375803E-3</v>
      </c>
      <c r="G53" s="32">
        <f>IFERROR(((G39/$D39)-1)*100,0)</f>
        <v>0.13924318126754542</v>
      </c>
      <c r="H53" s="32">
        <f t="shared" ref="H53:X53" si="19">IFERROR(((H39/$D39)-1)*100,0)</f>
        <v>0.50470133452304999</v>
      </c>
      <c r="I53" s="32">
        <f t="shared" si="19"/>
        <v>0.96193666681798629</v>
      </c>
      <c r="J53" s="32">
        <f t="shared" si="19"/>
        <v>-0.6004976239837756</v>
      </c>
      <c r="K53" s="32">
        <f t="shared" si="19"/>
        <v>5.3826533297085533E-2</v>
      </c>
      <c r="L53" s="32">
        <f t="shared" si="19"/>
        <v>0.51331706541142275</v>
      </c>
      <c r="M53" s="32">
        <f t="shared" si="19"/>
        <v>1.1476081388058779</v>
      </c>
      <c r="N53" s="32">
        <f t="shared" si="19"/>
        <v>1.5299538860948925</v>
      </c>
      <c r="O53" s="32">
        <f t="shared" si="19"/>
        <v>7.0295643538687003E-2</v>
      </c>
      <c r="P53" s="32">
        <f t="shared" si="19"/>
        <v>0.42530553417545747</v>
      </c>
      <c r="Q53" s="32">
        <f t="shared" si="19"/>
        <v>0.6195303246492756</v>
      </c>
      <c r="R53" s="32">
        <f t="shared" si="19"/>
        <v>0.99292563851760551</v>
      </c>
      <c r="S53" s="32">
        <f t="shared" si="19"/>
        <v>1.5392429674739638</v>
      </c>
      <c r="T53" s="32">
        <f t="shared" si="19"/>
        <v>1.7055602326472741</v>
      </c>
      <c r="U53" s="32">
        <f t="shared" si="19"/>
        <v>1.9089976834695044</v>
      </c>
      <c r="V53" s="32">
        <f t="shared" si="19"/>
        <v>2.6129044334881835</v>
      </c>
      <c r="W53" s="32">
        <f t="shared" si="19"/>
        <v>3.0142548313544681</v>
      </c>
      <c r="X53" s="32">
        <f t="shared" si="19"/>
        <v>2.2198067218585527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-8.216974616762629E-2</v>
      </c>
      <c r="F54" s="32">
        <f t="shared" ref="F54:I54" si="21">IFERROR(((F40/$D40)-1)*100,0)</f>
        <v>-0.54133200815055238</v>
      </c>
      <c r="G54" s="32">
        <f t="shared" si="21"/>
        <v>-0.69587564770567933</v>
      </c>
      <c r="H54" s="32">
        <f t="shared" si="21"/>
        <v>-0.1630935880180262</v>
      </c>
      <c r="I54" s="32">
        <f t="shared" si="21"/>
        <v>0.67779983081375228</v>
      </c>
      <c r="J54" s="32">
        <f t="shared" ref="J54:X54" si="22">IFERROR(((J40/$D40)-1)*100,0)</f>
        <v>1.466340827689594</v>
      </c>
      <c r="K54" s="32">
        <f t="shared" si="22"/>
        <v>2.6606067068852601</v>
      </c>
      <c r="L54" s="32">
        <f t="shared" si="22"/>
        <v>3.6803919473934243</v>
      </c>
      <c r="M54" s="32">
        <f t="shared" si="22"/>
        <v>4.0443499002350558</v>
      </c>
      <c r="N54" s="32">
        <f t="shared" si="22"/>
        <v>4.6421116818762265</v>
      </c>
      <c r="O54" s="32">
        <f t="shared" si="22"/>
        <v>5.1897312718913513</v>
      </c>
      <c r="P54" s="32">
        <f t="shared" si="22"/>
        <v>5.3507276421580041</v>
      </c>
      <c r="Q54" s="32">
        <f t="shared" si="22"/>
        <v>5.2251457459327577</v>
      </c>
      <c r="R54" s="32">
        <f t="shared" si="22"/>
        <v>5.5991977799783932</v>
      </c>
      <c r="S54" s="32">
        <f t="shared" si="22"/>
        <v>6.1793469443211624</v>
      </c>
      <c r="T54" s="32">
        <f t="shared" si="22"/>
        <v>7.3328300271438218</v>
      </c>
      <c r="U54" s="32">
        <f t="shared" si="22"/>
        <v>9.3350329678576713</v>
      </c>
      <c r="V54" s="32">
        <f t="shared" si="22"/>
        <v>12.214268502813109</v>
      </c>
      <c r="W54" s="32">
        <f t="shared" si="22"/>
        <v>14.075071968146879</v>
      </c>
      <c r="X54" s="39">
        <f t="shared" si="22"/>
        <v>17.373191286159372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0.2466358953972847</v>
      </c>
      <c r="F55" s="32">
        <f t="shared" ref="F55:I55" si="23">IFERROR(((F41/$D41)-1)*100,0)</f>
        <v>3.9875485773562369</v>
      </c>
      <c r="G55" s="32">
        <f t="shared" si="23"/>
        <v>6.1036228665906078</v>
      </c>
      <c r="H55" s="32">
        <f t="shared" si="23"/>
        <v>8.4904104849099937</v>
      </c>
      <c r="I55" s="32">
        <f t="shared" si="23"/>
        <v>10.843436439351372</v>
      </c>
      <c r="J55" s="32">
        <f t="shared" ref="J55:X55" si="24">IFERROR(((J41/$D41)-1)*100,0)</f>
        <v>8.6971121193664338</v>
      </c>
      <c r="K55" s="32">
        <f t="shared" si="24"/>
        <v>11.458467358464407</v>
      </c>
      <c r="L55" s="32">
        <f t="shared" si="24"/>
        <v>13.796877162915266</v>
      </c>
      <c r="M55" s="32">
        <f t="shared" si="24"/>
        <v>16.717237026971056</v>
      </c>
      <c r="N55" s="32">
        <f t="shared" si="24"/>
        <v>18.921165842955112</v>
      </c>
      <c r="O55" s="32">
        <f t="shared" si="24"/>
        <v>16.820499019848747</v>
      </c>
      <c r="P55" s="32">
        <f t="shared" si="24"/>
        <v>18.963779005010363</v>
      </c>
      <c r="Q55" s="32">
        <f t="shared" si="24"/>
        <v>20.776608580897047</v>
      </c>
      <c r="R55" s="32">
        <f t="shared" si="24"/>
        <v>22.753147983855193</v>
      </c>
      <c r="S55" s="32">
        <f t="shared" si="24"/>
        <v>25.025716079699944</v>
      </c>
      <c r="T55" s="32">
        <f t="shared" si="24"/>
        <v>26.150935604243021</v>
      </c>
      <c r="U55" s="32">
        <f t="shared" si="24"/>
        <v>26.979171218373278</v>
      </c>
      <c r="V55" s="32">
        <f t="shared" si="24"/>
        <v>28.565268839554147</v>
      </c>
      <c r="W55" s="32">
        <f t="shared" si="24"/>
        <v>29.828567592546641</v>
      </c>
      <c r="X55" s="32">
        <f t="shared" si="24"/>
        <v>27.836617279822761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-2.0442734844659305</v>
      </c>
      <c r="F56" s="32">
        <f t="shared" ref="F56:I56" si="25">IFERROR(((F42/$D42)-1)*100,0)</f>
        <v>-4.019516430329384</v>
      </c>
      <c r="G56" s="32">
        <f t="shared" si="25"/>
        <v>-5.8933848556436459</v>
      </c>
      <c r="H56" s="32">
        <f t="shared" si="25"/>
        <v>-7.7413661825615154</v>
      </c>
      <c r="I56" s="32">
        <f t="shared" si="25"/>
        <v>-9.4451732344347334</v>
      </c>
      <c r="J56" s="32">
        <f t="shared" ref="J56:X56" si="26">IFERROR(((J42/$D42)-1)*100,0)</f>
        <v>-11.268502508147716</v>
      </c>
      <c r="K56" s="32">
        <f t="shared" si="26"/>
        <v>-13.058617897895742</v>
      </c>
      <c r="L56" s="32">
        <f t="shared" si="26"/>
        <v>-14.80849728534357</v>
      </c>
      <c r="M56" s="32">
        <f t="shared" si="26"/>
        <v>-16.505103736739734</v>
      </c>
      <c r="N56" s="32">
        <f t="shared" si="26"/>
        <v>-18.141716489528847</v>
      </c>
      <c r="O56" s="32">
        <f t="shared" si="26"/>
        <v>-19.672533095195778</v>
      </c>
      <c r="P56" s="32">
        <f t="shared" si="26"/>
        <v>-21.147409488187861</v>
      </c>
      <c r="Q56" s="32">
        <f t="shared" si="26"/>
        <v>-22.55534973591412</v>
      </c>
      <c r="R56" s="32">
        <f t="shared" si="26"/>
        <v>-23.88791518640172</v>
      </c>
      <c r="S56" s="32">
        <f t="shared" si="26"/>
        <v>-25.190989853551958</v>
      </c>
      <c r="T56" s="32">
        <f t="shared" si="26"/>
        <v>-26.415334523454824</v>
      </c>
      <c r="U56" s="32">
        <f t="shared" si="26"/>
        <v>-27.55161049707775</v>
      </c>
      <c r="V56" s="32">
        <f t="shared" si="26"/>
        <v>-28.602573682389998</v>
      </c>
      <c r="W56" s="32">
        <f t="shared" si="26"/>
        <v>-29.665941718451638</v>
      </c>
      <c r="X56" s="32">
        <f t="shared" si="26"/>
        <v>-30.721900733967843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-2.0122062640450022</v>
      </c>
      <c r="F57" s="32">
        <f t="shared" ref="F57:I57" si="27">IFERROR(((F43/$D43)-1)*100,0)</f>
        <v>-3.9602613916762786</v>
      </c>
      <c r="G57" s="32">
        <f t="shared" si="27"/>
        <v>-5.8048007784971434</v>
      </c>
      <c r="H57" s="32">
        <f t="shared" si="27"/>
        <v>-7.6182452518235184</v>
      </c>
      <c r="I57" s="32">
        <f t="shared" si="27"/>
        <v>-9.2768610893444237</v>
      </c>
      <c r="J57" s="32">
        <f t="shared" ref="J57:X57" si="28">IFERROR(((J43/$D43)-1)*100,0)</f>
        <v>-11.062850907074784</v>
      </c>
      <c r="K57" s="32">
        <f t="shared" si="28"/>
        <v>-12.812306734633017</v>
      </c>
      <c r="L57" s="32">
        <f t="shared" si="28"/>
        <v>-14.516611821390502</v>
      </c>
      <c r="M57" s="32">
        <f t="shared" si="28"/>
        <v>-16.161472122467689</v>
      </c>
      <c r="N57" s="32">
        <f t="shared" si="28"/>
        <v>-17.74103708206728</v>
      </c>
      <c r="O57" s="32">
        <f t="shared" si="28"/>
        <v>-19.21161598018859</v>
      </c>
      <c r="P57" s="32">
        <f t="shared" si="28"/>
        <v>-20.617038192454483</v>
      </c>
      <c r="Q57" s="32">
        <f t="shared" si="28"/>
        <v>-21.951463733679432</v>
      </c>
      <c r="R57" s="32">
        <f t="shared" si="28"/>
        <v>-23.210241143171174</v>
      </c>
      <c r="S57" s="32">
        <f t="shared" si="28"/>
        <v>-24.433770095514575</v>
      </c>
      <c r="T57" s="32">
        <f t="shared" si="28"/>
        <v>-25.571848787151509</v>
      </c>
      <c r="U57" s="32">
        <f t="shared" si="28"/>
        <v>-26.614858706466904</v>
      </c>
      <c r="V57" s="32">
        <f t="shared" si="28"/>
        <v>-27.561708616671975</v>
      </c>
      <c r="W57" s="32">
        <f t="shared" si="28"/>
        <v>-28.523378527615485</v>
      </c>
      <c r="X57" s="32">
        <f t="shared" si="28"/>
        <v>-29.469541754695339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-2.4195234654585618</v>
      </c>
      <c r="F58" s="32">
        <f t="shared" ref="F58:I58" si="29">IFERROR(((F44/$D44)-1)*100,0)</f>
        <v>-4.7129177241253313</v>
      </c>
      <c r="G58" s="32">
        <f t="shared" si="29"/>
        <v>-6.9299939795140482</v>
      </c>
      <c r="H58" s="32">
        <f t="shared" si="29"/>
        <v>-9.1821248860847859</v>
      </c>
      <c r="I58" s="32">
        <f t="shared" si="29"/>
        <v>-11.414758637127454</v>
      </c>
      <c r="J58" s="32">
        <f t="shared" ref="J58:X58" si="30">IFERROR(((J44/$D44)-1)*100,0)</f>
        <v>-13.675033488406696</v>
      </c>
      <c r="K58" s="32">
        <f t="shared" si="30"/>
        <v>-15.940946273083668</v>
      </c>
      <c r="L58" s="32">
        <f t="shared" si="30"/>
        <v>-18.224135228474182</v>
      </c>
      <c r="M58" s="32">
        <f t="shared" si="30"/>
        <v>-20.526274110457088</v>
      </c>
      <c r="N58" s="32">
        <f t="shared" si="30"/>
        <v>-22.830459014154549</v>
      </c>
      <c r="O58" s="32">
        <f t="shared" si="30"/>
        <v>-25.06617608561902</v>
      </c>
      <c r="P58" s="32">
        <f t="shared" si="30"/>
        <v>-27.35380393181638</v>
      </c>
      <c r="Q58" s="32">
        <f t="shared" si="30"/>
        <v>-29.622011825294127</v>
      </c>
      <c r="R58" s="32">
        <f t="shared" si="30"/>
        <v>-31.818043476398415</v>
      </c>
      <c r="S58" s="32">
        <f t="shared" si="30"/>
        <v>-34.051960529558535</v>
      </c>
      <c r="T58" s="32">
        <f t="shared" si="30"/>
        <v>-36.285787975944359</v>
      </c>
      <c r="U58" s="32">
        <f t="shared" si="30"/>
        <v>-38.513461477846036</v>
      </c>
      <c r="V58" s="32">
        <f t="shared" si="30"/>
        <v>-40.782756155324918</v>
      </c>
      <c r="W58" s="32">
        <f t="shared" si="30"/>
        <v>-43.036193646008456</v>
      </c>
      <c r="X58" s="32">
        <f t="shared" si="30"/>
        <v>-45.376980812608856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-0.28409748675609636</v>
      </c>
      <c r="F59" s="32">
        <f t="shared" ref="F59:I59" si="31">IFERROR(((F45/$D45)-1)*100,0)</f>
        <v>-1.1465592332272845</v>
      </c>
      <c r="G59" s="32">
        <f t="shared" si="31"/>
        <v>-1.5735746746730506</v>
      </c>
      <c r="H59" s="32">
        <f t="shared" si="31"/>
        <v>-2.3037288999918526</v>
      </c>
      <c r="I59" s="32">
        <f t="shared" si="31"/>
        <v>-1.0828169209573746</v>
      </c>
      <c r="J59" s="32">
        <f t="shared" ref="J59:X59" si="32">IFERROR(((J45/$D45)-1)*100,0)</f>
        <v>-2.3780050592015378</v>
      </c>
      <c r="K59" s="32">
        <f t="shared" si="32"/>
        <v>-3.6531073169157935</v>
      </c>
      <c r="L59" s="32">
        <f t="shared" si="32"/>
        <v>-4.8983415899088056</v>
      </c>
      <c r="M59" s="32">
        <f t="shared" si="32"/>
        <v>-6.0627564852255951</v>
      </c>
      <c r="N59" s="32">
        <f t="shared" si="32"/>
        <v>-7.1735236636115367</v>
      </c>
      <c r="O59" s="32">
        <f t="shared" si="32"/>
        <v>-7.7391942488646333</v>
      </c>
      <c r="P59" s="32">
        <f t="shared" si="32"/>
        <v>-8.1502703197075412</v>
      </c>
      <c r="Q59" s="32">
        <f t="shared" si="32"/>
        <v>-8.4458232399132083</v>
      </c>
      <c r="R59" s="32">
        <f t="shared" si="32"/>
        <v>-8.7077154951603397</v>
      </c>
      <c r="S59" s="32">
        <f t="shared" si="32"/>
        <v>-9.6493602084426477</v>
      </c>
      <c r="T59" s="32">
        <f t="shared" si="32"/>
        <v>-10.800652807354183</v>
      </c>
      <c r="U59" s="32">
        <f t="shared" si="32"/>
        <v>-11.534434688047002</v>
      </c>
      <c r="V59" s="32">
        <f t="shared" si="32"/>
        <v>-11.561972136371978</v>
      </c>
      <c r="W59" s="32">
        <f t="shared" si="32"/>
        <v>-12.331573382121375</v>
      </c>
      <c r="X59" s="32">
        <f t="shared" si="32"/>
        <v>-13.127463855836364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-2.1268409291841261</v>
      </c>
      <c r="F60" s="32">
        <f t="shared" ref="F60:I60" si="33">IFERROR(((F46/$D46)-1)*100,0)</f>
        <v>-4.1469092514487489</v>
      </c>
      <c r="G60" s="32">
        <f t="shared" si="33"/>
        <v>-6.0854805562485792</v>
      </c>
      <c r="H60" s="32">
        <f t="shared" si="33"/>
        <v>-7.9707854451117832</v>
      </c>
      <c r="I60" s="32">
        <f t="shared" si="33"/>
        <v>-9.8204157091246849</v>
      </c>
      <c r="J60" s="32">
        <f t="shared" ref="J60:X60" si="34">IFERROR(((J46/$D46)-1)*100,0)</f>
        <v>-11.638963017978865</v>
      </c>
      <c r="K60" s="32">
        <f t="shared" si="34"/>
        <v>-13.419885245888318</v>
      </c>
      <c r="L60" s="32">
        <f t="shared" si="34"/>
        <v>-15.154642946336949</v>
      </c>
      <c r="M60" s="32">
        <f t="shared" si="34"/>
        <v>-16.831373751708067</v>
      </c>
      <c r="N60" s="32">
        <f t="shared" si="34"/>
        <v>-18.442036566589483</v>
      </c>
      <c r="O60" s="32">
        <f t="shared" si="34"/>
        <v>-19.972642855804747</v>
      </c>
      <c r="P60" s="32">
        <f t="shared" si="34"/>
        <v>-21.44402534699087</v>
      </c>
      <c r="Q60" s="32">
        <f t="shared" si="34"/>
        <v>-22.84736484583112</v>
      </c>
      <c r="R60" s="32">
        <f t="shared" si="34"/>
        <v>-24.172270960495148</v>
      </c>
      <c r="S60" s="32">
        <f t="shared" si="34"/>
        <v>-25.414498796715222</v>
      </c>
      <c r="T60" s="32">
        <f t="shared" si="34"/>
        <v>-26.551700939459199</v>
      </c>
      <c r="U60" s="32">
        <f t="shared" si="34"/>
        <v>-27.615223602604743</v>
      </c>
      <c r="V60" s="32">
        <f t="shared" si="34"/>
        <v>-28.623056407874525</v>
      </c>
      <c r="W60" s="32">
        <f t="shared" si="34"/>
        <v>-29.597467257008748</v>
      </c>
      <c r="X60" s="32">
        <f t="shared" si="34"/>
        <v>-30.553598876696707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-2.5377664225532559</v>
      </c>
      <c r="F61" s="32">
        <f t="shared" ref="F61:I61" si="36">IFERROR(((F47/$D47)-1)*100,0)</f>
        <v>-4.9424155267176033</v>
      </c>
      <c r="G61" s="32">
        <f t="shared" si="36"/>
        <v>-7.2712909987070589</v>
      </c>
      <c r="H61" s="32">
        <f t="shared" si="36"/>
        <v>-9.6531056935382118</v>
      </c>
      <c r="I61" s="32">
        <f t="shared" si="36"/>
        <v>-12.018381252453869</v>
      </c>
      <c r="J61" s="32">
        <f t="shared" ref="J61:X61" si="37">IFERROR(((J47/$D47)-1)*100,0)</f>
        <v>-14.45257716450512</v>
      </c>
      <c r="K61" s="32">
        <f t="shared" si="37"/>
        <v>-16.900525054525374</v>
      </c>
      <c r="L61" s="32">
        <f t="shared" si="37"/>
        <v>-19.384466756929765</v>
      </c>
      <c r="M61" s="32">
        <f t="shared" si="37"/>
        <v>-21.921911052823173</v>
      </c>
      <c r="N61" s="32">
        <f t="shared" si="37"/>
        <v>-24.476436761707344</v>
      </c>
      <c r="O61" s="32">
        <f t="shared" si="37"/>
        <v>-26.971182357097078</v>
      </c>
      <c r="P61" s="32">
        <f t="shared" si="37"/>
        <v>-29.555060919217922</v>
      </c>
      <c r="Q61" s="32">
        <f t="shared" si="37"/>
        <v>-32.121288153849783</v>
      </c>
      <c r="R61" s="32">
        <f t="shared" si="37"/>
        <v>-34.588587118622847</v>
      </c>
      <c r="S61" s="32">
        <f t="shared" si="37"/>
        <v>-37.12432527135617</v>
      </c>
      <c r="T61" s="32">
        <f t="shared" si="37"/>
        <v>-39.664176683588238</v>
      </c>
      <c r="U61" s="32">
        <f t="shared" si="37"/>
        <v>-42.201052755754873</v>
      </c>
      <c r="V61" s="32">
        <f t="shared" si="37"/>
        <v>-44.817330883465459</v>
      </c>
      <c r="W61" s="32">
        <f t="shared" si="37"/>
        <v>-47.449635690714601</v>
      </c>
      <c r="X61" s="32">
        <f t="shared" si="37"/>
        <v>-50.179017672891391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-2.144696403827473</v>
      </c>
      <c r="F62" s="32">
        <f t="shared" ref="F62:I62" si="38">IFERROR(((F48/$D48)-1)*100,0)</f>
        <v>-4.1795057705769629</v>
      </c>
      <c r="G62" s="32">
        <f t="shared" si="38"/>
        <v>-6.1367318755128686</v>
      </c>
      <c r="H62" s="32">
        <f t="shared" si="38"/>
        <v>-8.0874442845721095</v>
      </c>
      <c r="I62" s="32">
        <f t="shared" si="38"/>
        <v>-10.011784339289399</v>
      </c>
      <c r="J62" s="32">
        <f t="shared" ref="J62:X62" si="39">IFERROR(((J48/$D48)-1)*100,0)</f>
        <v>-11.86782188745843</v>
      </c>
      <c r="K62" s="32">
        <f t="shared" si="39"/>
        <v>-13.710638241325324</v>
      </c>
      <c r="L62" s="32">
        <f t="shared" si="39"/>
        <v>-15.527226149754448</v>
      </c>
      <c r="M62" s="32">
        <f t="shared" si="39"/>
        <v>-17.28245469492029</v>
      </c>
      <c r="N62" s="32">
        <f t="shared" si="39"/>
        <v>-19.004783143178038</v>
      </c>
      <c r="O62" s="32">
        <f t="shared" si="39"/>
        <v>-20.638451265105452</v>
      </c>
      <c r="P62" s="32">
        <f t="shared" si="39"/>
        <v>-22.237516208582452</v>
      </c>
      <c r="Q62" s="32">
        <f t="shared" si="39"/>
        <v>-23.81305045915547</v>
      </c>
      <c r="R62" s="32">
        <f t="shared" si="39"/>
        <v>-25.378587063756118</v>
      </c>
      <c r="S62" s="32">
        <f t="shared" si="39"/>
        <v>-26.910994209078421</v>
      </c>
      <c r="T62" s="32">
        <f t="shared" si="39"/>
        <v>-28.433543204817447</v>
      </c>
      <c r="U62" s="32">
        <f t="shared" si="39"/>
        <v>-29.942550361402297</v>
      </c>
      <c r="V62" s="32">
        <f t="shared" si="39"/>
        <v>-31.40536620576616</v>
      </c>
      <c r="W62" s="32">
        <f t="shared" si="39"/>
        <v>-32.778218552791728</v>
      </c>
      <c r="X62" s="32">
        <f t="shared" si="39"/>
        <v>-34.215811364700834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-0.6278694865464951</v>
      </c>
      <c r="F64" s="32">
        <f t="shared" ref="F64:I64" si="41">IFERROR(((F50/$D50)-1)*100,0)</f>
        <v>-2.7249900787409964</v>
      </c>
      <c r="G64" s="32">
        <f t="shared" si="41"/>
        <v>0.50277848375619438</v>
      </c>
      <c r="H64" s="32">
        <f t="shared" si="41"/>
        <v>4.7747796380335217</v>
      </c>
      <c r="I64" s="32">
        <f t="shared" si="41"/>
        <v>7.5475509451941702</v>
      </c>
      <c r="J64" s="32">
        <f t="shared" ref="J64:X64" si="42">IFERROR(((J50/$D50)-1)*100,0)</f>
        <v>8.1929483033754238</v>
      </c>
      <c r="K64" s="32">
        <f t="shared" si="42"/>
        <v>10.151242236275504</v>
      </c>
      <c r="L64" s="32">
        <f t="shared" si="42"/>
        <v>8.5377200362513506</v>
      </c>
      <c r="M64" s="32">
        <f t="shared" si="42"/>
        <v>7.2144914215884093</v>
      </c>
      <c r="N64" s="32">
        <f t="shared" si="42"/>
        <v>10.235483199949291</v>
      </c>
      <c r="O64" s="32">
        <f t="shared" si="42"/>
        <v>10.134933801293666</v>
      </c>
      <c r="P64" s="32">
        <f t="shared" si="42"/>
        <v>11.541323264626069</v>
      </c>
      <c r="Q64" s="32">
        <f t="shared" si="42"/>
        <v>11.364411892505233</v>
      </c>
      <c r="R64" s="32">
        <f t="shared" si="42"/>
        <v>16.291507216458221</v>
      </c>
      <c r="S64" s="32">
        <f t="shared" si="42"/>
        <v>18.60262626322249</v>
      </c>
      <c r="T64" s="32">
        <f t="shared" si="42"/>
        <v>22.002686205279566</v>
      </c>
      <c r="U64" s="32">
        <f t="shared" si="42"/>
        <v>28.179663657006571</v>
      </c>
      <c r="V64" s="32">
        <f t="shared" si="42"/>
        <v>33.568797760643122</v>
      </c>
      <c r="W64" s="32">
        <f t="shared" si="42"/>
        <v>31.538003476575071</v>
      </c>
      <c r="X64" s="32">
        <f t="shared" si="42"/>
        <v>40.157102456633645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15.995209078983608</v>
      </c>
      <c r="D67" s="30">
        <f>(D8/D7)*100</f>
        <v>15.38305196109849</v>
      </c>
      <c r="E67" s="30">
        <f t="shared" ref="E67:X67" si="43">(E8/E7)*100</f>
        <v>15.485491839754181</v>
      </c>
      <c r="F67" s="30">
        <f t="shared" si="43"/>
        <v>15.298521845428326</v>
      </c>
      <c r="G67" s="30">
        <f t="shared" si="43"/>
        <v>15.25476383017531</v>
      </c>
      <c r="H67" s="30">
        <f t="shared" si="43"/>
        <v>15.280840583357913</v>
      </c>
      <c r="I67" s="30">
        <f t="shared" si="43"/>
        <v>15.33975949012758</v>
      </c>
      <c r="J67" s="30">
        <f t="shared" si="43"/>
        <v>15.702915567427361</v>
      </c>
      <c r="K67" s="30">
        <f t="shared" si="43"/>
        <v>15.78383858017021</v>
      </c>
      <c r="L67" s="30">
        <f t="shared" si="43"/>
        <v>15.867756663884425</v>
      </c>
      <c r="M67" s="30">
        <f t="shared" si="43"/>
        <v>15.823603446733205</v>
      </c>
      <c r="N67" s="30">
        <f t="shared" si="43"/>
        <v>15.854582610441165</v>
      </c>
      <c r="O67" s="30">
        <f t="shared" si="43"/>
        <v>16.170024196725464</v>
      </c>
      <c r="P67" s="30">
        <f t="shared" si="43"/>
        <v>16.137523394512794</v>
      </c>
      <c r="Q67" s="30">
        <f t="shared" si="43"/>
        <v>16.087173925391586</v>
      </c>
      <c r="R67" s="30">
        <f t="shared" si="43"/>
        <v>16.084670646279218</v>
      </c>
      <c r="S67" s="30">
        <f t="shared" si="43"/>
        <v>16.086021162903599</v>
      </c>
      <c r="T67" s="30">
        <f t="shared" si="43"/>
        <v>16.23418127447966</v>
      </c>
      <c r="U67" s="30">
        <f t="shared" si="43"/>
        <v>16.504003881354929</v>
      </c>
      <c r="V67" s="30">
        <f t="shared" si="43"/>
        <v>16.822425334177357</v>
      </c>
      <c r="W67" s="30">
        <f t="shared" si="43"/>
        <v>17.034756621060733</v>
      </c>
      <c r="X67" s="30">
        <f t="shared" si="43"/>
        <v>17.663483803172209</v>
      </c>
    </row>
    <row r="68" spans="1:24" ht="15.75">
      <c r="B68" s="20" t="s">
        <v>38</v>
      </c>
      <c r="C68" s="31">
        <f t="shared" ref="C68:C69" si="44">AVERAGE(D68:X68)</f>
        <v>50.268521913083511</v>
      </c>
      <c r="D68" s="30">
        <f>(D9/D7)*100</f>
        <v>43.619981048046043</v>
      </c>
      <c r="E68" s="30">
        <f t="shared" ref="E68:X68" si="45">(E9/E7)*100</f>
        <v>44.054957027019896</v>
      </c>
      <c r="F68" s="30">
        <f t="shared" si="45"/>
        <v>45.355623141833071</v>
      </c>
      <c r="G68" s="30">
        <f t="shared" si="45"/>
        <v>46.218024737733231</v>
      </c>
      <c r="H68" s="30">
        <f t="shared" si="45"/>
        <v>47.085853561170296</v>
      </c>
      <c r="I68" s="30">
        <f t="shared" si="45"/>
        <v>47.889221982147888</v>
      </c>
      <c r="J68" s="30">
        <f t="shared" si="45"/>
        <v>47.700097659323177</v>
      </c>
      <c r="K68" s="30">
        <f t="shared" si="45"/>
        <v>48.592006945406567</v>
      </c>
      <c r="L68" s="30">
        <f t="shared" si="45"/>
        <v>49.384676280684928</v>
      </c>
      <c r="M68" s="30">
        <f t="shared" si="45"/>
        <v>50.334395056678602</v>
      </c>
      <c r="N68" s="30">
        <f t="shared" si="45"/>
        <v>51.091710394164544</v>
      </c>
      <c r="O68" s="30">
        <f t="shared" si="45"/>
        <v>50.921284088342766</v>
      </c>
      <c r="P68" s="30">
        <f t="shared" si="45"/>
        <v>51.672213074189422</v>
      </c>
      <c r="Q68" s="30">
        <f t="shared" si="45"/>
        <v>52.358357868973371</v>
      </c>
      <c r="R68" s="30">
        <f t="shared" si="45"/>
        <v>53.018465944921687</v>
      </c>
      <c r="S68" s="30">
        <f t="shared" si="45"/>
        <v>53.709474352313734</v>
      </c>
      <c r="T68" s="30">
        <f t="shared" si="45"/>
        <v>54.104233904844079</v>
      </c>
      <c r="U68" s="30">
        <f t="shared" si="45"/>
        <v>54.350736126810908</v>
      </c>
      <c r="V68" s="30">
        <f t="shared" si="45"/>
        <v>54.65213777135903</v>
      </c>
      <c r="W68" s="30">
        <f t="shared" si="45"/>
        <v>54.974136027610854</v>
      </c>
      <c r="X68" s="30">
        <f t="shared" si="45"/>
        <v>54.551373181179862</v>
      </c>
    </row>
    <row r="69" spans="1:24" ht="15.75">
      <c r="B69" s="20" t="s">
        <v>10</v>
      </c>
      <c r="C69" s="31">
        <f t="shared" si="44"/>
        <v>33.736269007932869</v>
      </c>
      <c r="D69" s="30">
        <f t="shared" ref="D69:X69" si="46">(D10/D7)*100</f>
        <v>40.996966990855476</v>
      </c>
      <c r="E69" s="30">
        <f t="shared" si="46"/>
        <v>40.459551133225929</v>
      </c>
      <c r="F69" s="30">
        <f t="shared" si="46"/>
        <v>39.345855012738603</v>
      </c>
      <c r="G69" s="30">
        <f t="shared" si="46"/>
        <v>38.527211432091462</v>
      </c>
      <c r="H69" s="30">
        <f t="shared" si="46"/>
        <v>37.633305855471789</v>
      </c>
      <c r="I69" s="30">
        <f t="shared" si="46"/>
        <v>36.771018527724536</v>
      </c>
      <c r="J69" s="30">
        <f t="shared" si="46"/>
        <v>36.596986773249455</v>
      </c>
      <c r="K69" s="30">
        <f t="shared" si="46"/>
        <v>35.624154474423236</v>
      </c>
      <c r="L69" s="30">
        <f t="shared" si="46"/>
        <v>34.747567055430636</v>
      </c>
      <c r="M69" s="30">
        <f t="shared" si="46"/>
        <v>33.842001496588189</v>
      </c>
      <c r="N69" s="30">
        <f t="shared" si="46"/>
        <v>33.053706995394293</v>
      </c>
      <c r="O69" s="30">
        <f t="shared" si="46"/>
        <v>32.908691714931777</v>
      </c>
      <c r="P69" s="30">
        <f t="shared" si="46"/>
        <v>32.190263531297788</v>
      </c>
      <c r="Q69" s="30">
        <f t="shared" si="46"/>
        <v>31.55446820563504</v>
      </c>
      <c r="R69" s="30">
        <f t="shared" si="46"/>
        <v>30.896863408799081</v>
      </c>
      <c r="S69" s="30">
        <f t="shared" si="46"/>
        <v>30.204504484782653</v>
      </c>
      <c r="T69" s="30">
        <f t="shared" si="46"/>
        <v>29.661584820676257</v>
      </c>
      <c r="U69" s="30">
        <f t="shared" si="46"/>
        <v>29.145259991834159</v>
      </c>
      <c r="V69" s="30">
        <f t="shared" si="46"/>
        <v>28.525436894463617</v>
      </c>
      <c r="W69" s="30">
        <f t="shared" si="46"/>
        <v>27.991107351328409</v>
      </c>
      <c r="X69" s="30">
        <f t="shared" si="46"/>
        <v>27.785143015647929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6.5236463034833498</v>
      </c>
      <c r="D72" s="30">
        <f>(D13/D$10)*100</f>
        <v>5.7311136406264884</v>
      </c>
      <c r="E72" s="30">
        <f t="shared" ref="E72:X72" si="47">(E13/E$10)*100</f>
        <v>5.8340965802586959</v>
      </c>
      <c r="F72" s="30">
        <f t="shared" si="47"/>
        <v>5.9026614758621383</v>
      </c>
      <c r="G72" s="30">
        <f t="shared" si="47"/>
        <v>5.9941910344430758</v>
      </c>
      <c r="H72" s="30">
        <f t="shared" si="47"/>
        <v>6.0689000993397286</v>
      </c>
      <c r="I72" s="30">
        <f t="shared" si="47"/>
        <v>6.2603578128893584</v>
      </c>
      <c r="J72" s="30">
        <f t="shared" si="47"/>
        <v>6.3053454821018251</v>
      </c>
      <c r="K72" s="30">
        <f t="shared" si="47"/>
        <v>6.3511181618843375</v>
      </c>
      <c r="L72" s="30">
        <f t="shared" si="47"/>
        <v>6.3978025318539844</v>
      </c>
      <c r="M72" s="30">
        <f t="shared" si="47"/>
        <v>6.4478793526840885</v>
      </c>
      <c r="N72" s="30">
        <f t="shared" si="47"/>
        <v>6.4990256566363955</v>
      </c>
      <c r="O72" s="30">
        <f t="shared" si="47"/>
        <v>6.5825200608174388</v>
      </c>
      <c r="P72" s="30">
        <f t="shared" si="47"/>
        <v>6.6757634117261473</v>
      </c>
      <c r="Q72" s="30">
        <f t="shared" si="47"/>
        <v>6.7752567736675466</v>
      </c>
      <c r="R72" s="30">
        <f t="shared" si="47"/>
        <v>6.8741574782900186</v>
      </c>
      <c r="S72" s="30">
        <f t="shared" si="47"/>
        <v>6.9217569265392909</v>
      </c>
      <c r="T72" s="30">
        <f t="shared" si="47"/>
        <v>6.9472571781099859</v>
      </c>
      <c r="U72" s="30">
        <f t="shared" si="47"/>
        <v>6.9981708574021102</v>
      </c>
      <c r="V72" s="30">
        <f t="shared" si="47"/>
        <v>7.0989728058913393</v>
      </c>
      <c r="W72" s="30">
        <f t="shared" si="47"/>
        <v>7.1435905721623563</v>
      </c>
      <c r="X72" s="30">
        <f t="shared" si="47"/>
        <v>7.1866344799639794</v>
      </c>
    </row>
    <row r="73" spans="1:24" ht="15.75">
      <c r="A73" s="36"/>
      <c r="B73" s="10" t="s">
        <v>11</v>
      </c>
      <c r="C73" s="31">
        <f>AVERAGE(D73:X73)</f>
        <v>86.196896724640567</v>
      </c>
      <c r="D73" s="30">
        <f>(D16/D$10)*100</f>
        <v>86.396098195841262</v>
      </c>
      <c r="E73" s="30">
        <f t="shared" ref="E73:X73" si="48">(E16/E$10)*100</f>
        <v>86.323274428253555</v>
      </c>
      <c r="F73" s="30">
        <f t="shared" si="48"/>
        <v>86.281426522251664</v>
      </c>
      <c r="G73" s="30">
        <f>(G16/G$10)*100</f>
        <v>86.219741634859844</v>
      </c>
      <c r="H73" s="30">
        <f t="shared" si="48"/>
        <v>86.181257282691277</v>
      </c>
      <c r="I73" s="30">
        <f t="shared" si="48"/>
        <v>86.038088724137523</v>
      </c>
      <c r="J73" s="30">
        <f t="shared" si="48"/>
        <v>86.035388149355313</v>
      </c>
      <c r="K73" s="30">
        <f t="shared" si="48"/>
        <v>86.037096664953921</v>
      </c>
      <c r="L73" s="30">
        <f t="shared" si="48"/>
        <v>86.045058085451217</v>
      </c>
      <c r="M73" s="30">
        <f t="shared" si="48"/>
        <v>86.058491258014982</v>
      </c>
      <c r="N73" s="30">
        <f t="shared" si="48"/>
        <v>86.079129872597676</v>
      </c>
      <c r="O73" s="30">
        <f t="shared" si="48"/>
        <v>86.073315549429282</v>
      </c>
      <c r="P73" s="30">
        <f t="shared" si="48"/>
        <v>86.071106300238938</v>
      </c>
      <c r="Q73" s="30">
        <f t="shared" si="48"/>
        <v>86.070330489162657</v>
      </c>
      <c r="R73" s="30">
        <f t="shared" si="48"/>
        <v>86.073321209226123</v>
      </c>
      <c r="S73" s="30">
        <f t="shared" si="48"/>
        <v>86.137970190091977</v>
      </c>
      <c r="T73" s="30">
        <f t="shared" si="48"/>
        <v>86.235989752167157</v>
      </c>
      <c r="U73" s="30">
        <f t="shared" si="48"/>
        <v>86.320238343753999</v>
      </c>
      <c r="V73" s="30">
        <f t="shared" si="48"/>
        <v>86.371312602668667</v>
      </c>
      <c r="W73" s="30">
        <f t="shared" si="48"/>
        <v>86.480210025007239</v>
      </c>
      <c r="X73" s="30">
        <f t="shared" si="48"/>
        <v>86.605985937297675</v>
      </c>
    </row>
    <row r="74" spans="1:24" ht="15.75">
      <c r="A74" s="36"/>
      <c r="B74" s="10" t="s">
        <v>12</v>
      </c>
      <c r="C74" s="31">
        <f>AVERAGE(D74:X74)</f>
        <v>4.9491622808619571</v>
      </c>
      <c r="D74" s="30">
        <f>(D19/D$10)*100</f>
        <v>5.5045033575480993</v>
      </c>
      <c r="E74" s="30">
        <f t="shared" ref="E74:X74" si="49">(E19/E$10)*100</f>
        <v>5.4767721198629076</v>
      </c>
      <c r="F74" s="30">
        <f t="shared" si="49"/>
        <v>5.4515748768214998</v>
      </c>
      <c r="G74" s="30">
        <f t="shared" si="49"/>
        <v>5.4239065899431438</v>
      </c>
      <c r="H74" s="30">
        <f t="shared" si="49"/>
        <v>5.3904416581547201</v>
      </c>
      <c r="I74" s="30">
        <f t="shared" si="49"/>
        <v>5.3480872648805571</v>
      </c>
      <c r="J74" s="30">
        <f t="shared" si="49"/>
        <v>5.3069776746505184</v>
      </c>
      <c r="K74" s="30">
        <f t="shared" si="49"/>
        <v>5.2612614130133348</v>
      </c>
      <c r="L74" s="30">
        <f t="shared" si="49"/>
        <v>5.2088349103703235</v>
      </c>
      <c r="M74" s="30">
        <f t="shared" si="49"/>
        <v>5.1473936970419105</v>
      </c>
      <c r="N74" s="30">
        <f t="shared" si="49"/>
        <v>5.0785294974576418</v>
      </c>
      <c r="O74" s="30">
        <f t="shared" si="49"/>
        <v>5.0043576301182346</v>
      </c>
      <c r="P74" s="30">
        <f t="shared" si="49"/>
        <v>4.9175861081488383</v>
      </c>
      <c r="Q74" s="30">
        <f t="shared" si="49"/>
        <v>4.8245888642929895</v>
      </c>
      <c r="R74" s="30">
        <f t="shared" si="49"/>
        <v>4.7306198839422322</v>
      </c>
      <c r="S74" s="30">
        <f t="shared" si="49"/>
        <v>4.6264395421673026</v>
      </c>
      <c r="T74" s="30">
        <f t="shared" si="49"/>
        <v>4.5134232774555327</v>
      </c>
      <c r="U74" s="30">
        <f t="shared" si="49"/>
        <v>4.3914640663732056</v>
      </c>
      <c r="V74" s="30">
        <f t="shared" si="49"/>
        <v>4.2543996765260186</v>
      </c>
      <c r="W74" s="30">
        <f t="shared" si="49"/>
        <v>4.1127110229145361</v>
      </c>
      <c r="X74" s="30">
        <f t="shared" si="49"/>
        <v>3.9585347664175421</v>
      </c>
    </row>
    <row r="75" spans="1:24" ht="15.75">
      <c r="A75" s="36"/>
      <c r="B75" s="10" t="s">
        <v>16</v>
      </c>
      <c r="C75" s="31">
        <f>AVERAGE(D75:X75)</f>
        <v>2.3302946910141196</v>
      </c>
      <c r="D75" s="35">
        <f>(D23/D$10)*100</f>
        <v>2.3682848059841373</v>
      </c>
      <c r="E75" s="35">
        <f t="shared" ref="E75:X75" si="50">(E23/E$10)*100</f>
        <v>2.3658568716248451</v>
      </c>
      <c r="F75" s="35">
        <f t="shared" si="50"/>
        <v>2.3643371250646852</v>
      </c>
      <c r="G75" s="35">
        <f t="shared" si="50"/>
        <v>2.3621607407539327</v>
      </c>
      <c r="H75" s="35">
        <f t="shared" si="50"/>
        <v>2.3594009598142782</v>
      </c>
      <c r="I75" s="35">
        <f t="shared" si="50"/>
        <v>2.353466198092554</v>
      </c>
      <c r="J75" s="35">
        <f t="shared" si="50"/>
        <v>2.3522886938923322</v>
      </c>
      <c r="K75" s="35">
        <f t="shared" si="50"/>
        <v>2.3505237601484112</v>
      </c>
      <c r="L75" s="35">
        <f t="shared" si="50"/>
        <v>2.3483044723244793</v>
      </c>
      <c r="M75" s="35">
        <f t="shared" si="50"/>
        <v>2.3462356922590111</v>
      </c>
      <c r="N75" s="35">
        <f t="shared" si="50"/>
        <v>2.343314973308285</v>
      </c>
      <c r="O75" s="35">
        <f t="shared" si="50"/>
        <v>2.3398067596350338</v>
      </c>
      <c r="P75" s="35">
        <f t="shared" si="50"/>
        <v>2.3355441798860643</v>
      </c>
      <c r="Q75" s="35">
        <f t="shared" si="50"/>
        <v>2.3298238728768053</v>
      </c>
      <c r="R75" s="35">
        <f t="shared" si="50"/>
        <v>2.3219014285416169</v>
      </c>
      <c r="S75" s="35">
        <f t="shared" si="50"/>
        <v>2.3138333412014123</v>
      </c>
      <c r="T75" s="35">
        <f t="shared" si="50"/>
        <v>2.3033297922673199</v>
      </c>
      <c r="U75" s="35">
        <f t="shared" si="50"/>
        <v>2.2901267324706716</v>
      </c>
      <c r="V75" s="35">
        <f t="shared" si="50"/>
        <v>2.2753149149139813</v>
      </c>
      <c r="W75" s="35">
        <f t="shared" si="50"/>
        <v>2.2634883799158616</v>
      </c>
      <c r="X75" s="35">
        <f t="shared" si="50"/>
        <v>2.2488448163207879</v>
      </c>
    </row>
    <row r="76" spans="1:24">
      <c r="C76" s="31"/>
    </row>
    <row r="147" spans="4:24">
      <c r="D147">
        <v>111321993625.2394</v>
      </c>
      <c r="E147">
        <v>106065227214.64841</v>
      </c>
      <c r="F147">
        <v>99042621573.062378</v>
      </c>
      <c r="G147">
        <v>105306811623.782</v>
      </c>
      <c r="H147">
        <v>120320213023.429</v>
      </c>
      <c r="I147">
        <v>129092015474.9745</v>
      </c>
      <c r="J147">
        <v>131031935086.94881</v>
      </c>
      <c r="K147">
        <v>142474751460.41461</v>
      </c>
      <c r="L147">
        <v>141985669719.11301</v>
      </c>
      <c r="M147">
        <v>130348200430.105</v>
      </c>
      <c r="N147">
        <v>136908370377.5083</v>
      </c>
      <c r="O147">
        <v>137505333461.00989</v>
      </c>
      <c r="P147">
        <v>130311123262.78371</v>
      </c>
      <c r="Q147">
        <v>124324588437.5721</v>
      </c>
      <c r="R147">
        <v>135665424221.0016</v>
      </c>
      <c r="S147">
        <v>140584292125.077</v>
      </c>
      <c r="T147">
        <v>154323668109.1796</v>
      </c>
      <c r="U147">
        <v>175697921066.75961</v>
      </c>
      <c r="V147">
        <v>199545659194.43259</v>
      </c>
      <c r="W147">
        <v>179002226808.23401</v>
      </c>
      <c r="X147">
        <v>218110228682.70419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Wealth_BRA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2014-12-03T13:22:28Z</dcterms:modified>
</cp:coreProperties>
</file>