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BLZ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W12" l="1"/>
  <c r="E55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<sst xmlns="http://schemas.openxmlformats.org/spreadsheetml/2006/main" count="95" uniqueCount="65">
  <si>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</si>
  <si>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</si>
  <si>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</si>
  <si>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</si>
  <si>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</si>
  <si>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</si>
  <si>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</si>
  <si>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</si>
  <si>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</si>
  <si>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</si>
  <si>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</si>
  <si>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</si>
  <si>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</si>
  <si>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</si>
  <si>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</si>
  <si>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</si>
  <si>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</si>
  <si>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</si>
  <si>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</si>
  <si>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</si>
  <si>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</si>
  <si>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</si>
  <si>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</si>
  <si>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</si>
  <si>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</si>
  <si>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</si>
  <si>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</si>
  <si>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</si>
  <si>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</si>
  <si>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</si>
  <si>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</si>
  <si>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</si>
  <si>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</si>
  <si>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</si>
  <si>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</si>
  <si>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</si>
  <si>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</si>
  <si>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</si>
  <si>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</si>
  <si>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</si>
  <si>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</si>
  <si>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</si>
  <si>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</si>
  <si>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</si>
  <si>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</si>
  <si>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</si>
  <si>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</si>
  <si>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</si>
  <si>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</si>
  <si>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</si>
  <si>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</si>
  <si>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</si>
  <si>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</si>
  <si>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</si>
  <si>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</si>
  <si>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</si>
  <si>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</si>
  <si>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</si>
  <si>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</si>
  <si>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</si>
  <si>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</si>
  <si>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</si>
  <si>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</si>
  <si>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Belize</t>
  </si>
  <si>
    <t>BLZ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</si>
</sst>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Wealth_BLZ!$B$54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Wealth_BLZ!$D$52:$X$52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Wealth_BLZ!$D$54:$X$54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5.22887034678301</c:v>
                </c:pt>
                <c:pt idx="2">
                  <c:v>10.205570938788288</c:v>
                </c:pt>
                <c:pt idx="3">
                  <c:v>16.255795183617749</c:v>
                </c:pt>
                <c:pt idx="4">
                  <c:v>18.241336723850754</c:v>
                </c:pt>
                <c:pt idx="5">
                  <c:v>20.713699308087953</c:v>
                </c:pt>
                <c:pt idx="6">
                  <c:v>22.169763287930589</c:v>
                </c:pt>
                <c:pt idx="7">
                  <c:v>23.338496241529949</c:v>
                </c:pt>
                <c:pt idx="8">
                  <c:v>24.144530667819296</c:v>
                </c:pt>
                <c:pt idx="9">
                  <c:v>27.895830610390426</c:v>
                </c:pt>
                <c:pt idx="10">
                  <c:v>34.699899056741046</c:v>
                </c:pt>
                <c:pt idx="11">
                  <c:v>39.873749931074663</c:v>
                </c:pt>
                <c:pt idx="12">
                  <c:v>43.762428127400966</c:v>
                </c:pt>
                <c:pt idx="13">
                  <c:v>45.467585946265899</c:v>
                </c:pt>
                <c:pt idx="14">
                  <c:v>46.344605867439071</c:v>
                </c:pt>
                <c:pt idx="15">
                  <c:v>47.795119480950078</c:v>
                </c:pt>
                <c:pt idx="16">
                  <c:v>48.915262981531349</c:v>
                </c:pt>
                <c:pt idx="17">
                  <c:v>50.589552408896751</c:v>
                </c:pt>
                <c:pt idx="18">
                  <c:v>55.83844463601104</c:v>
                </c:pt>
                <c:pt idx="19">
                  <c:v>58.269686675545394</c:v>
                </c:pt>
                <c:pt idx="20" formatCode="_(* #,##0.0000_);_(* \(#,##0.0000\);_(* &quot;-&quot;??_);_(@_)">
                  <c:v>58.291189600558212</c:v>
                </c:pt>
              </c:numCache>
            </c:numRef>
          </c:val>
        </c:ser>
        <c:ser>
          <c:idx val="1"/>
          <c:order val="1"/>
          <c:tx>
            <c:strRef>
              <c:f>Wealth_BLZ!$B$55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Wealth_BLZ!$D$52:$X$52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Wealth_BLZ!$D$55:$X$55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0.44445355710931445</c:v>
                </c:pt>
                <c:pt idx="2">
                  <c:v>0.57519376670680522</c:v>
                </c:pt>
                <c:pt idx="3">
                  <c:v>0.62193393462708357</c:v>
                </c:pt>
                <c:pt idx="4">
                  <c:v>0.86638797591063188</c:v>
                </c:pt>
                <c:pt idx="5">
                  <c:v>1.8276980639173379</c:v>
                </c:pt>
                <c:pt idx="6">
                  <c:v>2.8392663365574666</c:v>
                </c:pt>
                <c:pt idx="7">
                  <c:v>3.878531595605339</c:v>
                </c:pt>
                <c:pt idx="8">
                  <c:v>5.1178237875070476</c:v>
                </c:pt>
                <c:pt idx="9">
                  <c:v>6.3889860637585949</c:v>
                </c:pt>
                <c:pt idx="10">
                  <c:v>7.6344630769286104</c:v>
                </c:pt>
                <c:pt idx="11">
                  <c:v>9.3652438562393581</c:v>
                </c:pt>
                <c:pt idx="12">
                  <c:v>11.078573092622811</c:v>
                </c:pt>
                <c:pt idx="13">
                  <c:v>12.806438287772281</c:v>
                </c:pt>
                <c:pt idx="14">
                  <c:v>14.599261143953047</c:v>
                </c:pt>
                <c:pt idx="15">
                  <c:v>16.460000426472575</c:v>
                </c:pt>
                <c:pt idx="16">
                  <c:v>18.112301029025211</c:v>
                </c:pt>
                <c:pt idx="17">
                  <c:v>19.755033379711161</c:v>
                </c:pt>
                <c:pt idx="18">
                  <c:v>21.392758321191696</c:v>
                </c:pt>
                <c:pt idx="19">
                  <c:v>22.972231257662767</c:v>
                </c:pt>
                <c:pt idx="20">
                  <c:v>19.705714216883962</c:v>
                </c:pt>
              </c:numCache>
            </c:numRef>
          </c:val>
        </c:ser>
        <c:ser>
          <c:idx val="2"/>
          <c:order val="2"/>
          <c:tx>
            <c:strRef>
              <c:f>Wealth_BLZ!$B$56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Wealth_BLZ!$D$52:$X$52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Wealth_BLZ!$D$56:$X$56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-3.3415003281741185</c:v>
                </c:pt>
                <c:pt idx="2">
                  <c:v>-6.5727495552791666</c:v>
                </c:pt>
                <c:pt idx="3">
                  <c:v>-9.6770638723778113</c:v>
                </c:pt>
                <c:pt idx="4">
                  <c:v>-12.806242333675222</c:v>
                </c:pt>
                <c:pt idx="5">
                  <c:v>-15.672917076034965</c:v>
                </c:pt>
                <c:pt idx="6">
                  <c:v>-18.407936638327861</c:v>
                </c:pt>
                <c:pt idx="7">
                  <c:v>-20.982972920662636</c:v>
                </c:pt>
                <c:pt idx="8">
                  <c:v>-23.44004068227169</c:v>
                </c:pt>
                <c:pt idx="9">
                  <c:v>-25.73270536421234</c:v>
                </c:pt>
                <c:pt idx="10">
                  <c:v>-27.98816616855715</c:v>
                </c:pt>
                <c:pt idx="11">
                  <c:v>-30.128604248464917</c:v>
                </c:pt>
                <c:pt idx="12">
                  <c:v>-32.111878345358683</c:v>
                </c:pt>
                <c:pt idx="13">
                  <c:v>-34.068004172504686</c:v>
                </c:pt>
                <c:pt idx="14">
                  <c:v>-35.937868525092853</c:v>
                </c:pt>
                <c:pt idx="15">
                  <c:v>-37.725937296096532</c:v>
                </c:pt>
                <c:pt idx="16">
                  <c:v>-39.438070375598144</c:v>
                </c:pt>
                <c:pt idx="17">
                  <c:v>-41.079284381330773</c:v>
                </c:pt>
                <c:pt idx="18">
                  <c:v>-42.658300209287546</c:v>
                </c:pt>
                <c:pt idx="19">
                  <c:v>-44.129452604334759</c:v>
                </c:pt>
                <c:pt idx="20">
                  <c:v>-45.571753942558836</c:v>
                </c:pt>
              </c:numCache>
            </c:numRef>
          </c:val>
        </c:ser>
        <c:ser>
          <c:idx val="4"/>
          <c:order val="3"/>
          <c:tx>
            <c:strRef>
              <c:f>Wealth_BLZ!$B$53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Wealth_BLZ!$D$52:$X$52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Wealth_BLZ!$D$53:$X$53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-1.9110623931051562</c:v>
                </c:pt>
                <c:pt idx="2">
                  <c:v>-3.8306047772315388</c:v>
                </c:pt>
                <c:pt idx="3">
                  <c:v>-5.6040765909319941</c:v>
                </c:pt>
                <c:pt idx="4">
                  <c:v>-7.6336506199556897</c:v>
                </c:pt>
                <c:pt idx="5">
                  <c:v>-9.2848670063428678</c:v>
                </c:pt>
                <c:pt idx="6">
                  <c:v>-10.902063219307379</c:v>
                </c:pt>
                <c:pt idx="7">
                  <c:v>-12.419518744312953</c:v>
                </c:pt>
                <c:pt idx="8">
                  <c:v>-13.834252173481964</c:v>
                </c:pt>
                <c:pt idx="9">
                  <c:v>-14.920841850462773</c:v>
                </c:pt>
                <c:pt idx="10">
                  <c:v>-15.774826460303782</c:v>
                </c:pt>
                <c:pt idx="11">
                  <c:v>-16.553179586203758</c:v>
                </c:pt>
                <c:pt idx="12">
                  <c:v>-17.313009614298146</c:v>
                </c:pt>
                <c:pt idx="13">
                  <c:v>-18.201897149419612</c:v>
                </c:pt>
                <c:pt idx="14">
                  <c:v>-19.072685412150204</c:v>
                </c:pt>
                <c:pt idx="15">
                  <c:v>-19.830617354429016</c:v>
                </c:pt>
                <c:pt idx="16">
                  <c:v>-20.603579560945217</c:v>
                </c:pt>
                <c:pt idx="17">
                  <c:v>-21.289851841158168</c:v>
                </c:pt>
                <c:pt idx="18">
                  <c:v>-21.684996452107331</c:v>
                </c:pt>
                <c:pt idx="19">
                  <c:v>-22.211975863266296</c:v>
                </c:pt>
                <c:pt idx="20">
                  <c:v>-23.955335073487948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Wealth_BLZ!$D$64:$X$64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-0.38081325512623332</c:v>
                </c:pt>
                <c:pt idx="2">
                  <c:v>2.5194545572783111</c:v>
                </c:pt>
                <c:pt idx="3">
                  <c:v>5.8736919333009618</c:v>
                </c:pt>
                <c:pt idx="4">
                  <c:v>5.3456880731834744</c:v>
                </c:pt>
                <c:pt idx="5">
                  <c:v>6.6667879140860808</c:v>
                </c:pt>
                <c:pt idx="6">
                  <c:v>5.4348034172744475</c:v>
                </c:pt>
                <c:pt idx="7">
                  <c:v>6.3823414405819845</c:v>
                </c:pt>
                <c:pt idx="8">
                  <c:v>7.5343761540678678</c:v>
                </c:pt>
                <c:pt idx="9">
                  <c:v>14.055588315814171</c:v>
                </c:pt>
                <c:pt idx="10">
                  <c:v>25.682982698018808</c:v>
                </c:pt>
                <c:pt idx="11">
                  <c:v>28.773243199600749</c:v>
                </c:pt>
                <c:pt idx="12">
                  <c:v>32.195929583593738</c:v>
                </c:pt>
                <c:pt idx="13">
                  <c:v>41.262488889462844</c:v>
                </c:pt>
                <c:pt idx="14">
                  <c:v>44.527210847300601</c:v>
                </c:pt>
                <c:pt idx="15">
                  <c:v>45.745325402689204</c:v>
                </c:pt>
                <c:pt idx="16">
                  <c:v>50.6723479431475</c:v>
                </c:pt>
                <c:pt idx="17">
                  <c:v>47.949255634954532</c:v>
                </c:pt>
                <c:pt idx="18">
                  <c:v>50.391736354975095</c:v>
                </c:pt>
                <c:pt idx="19">
                  <c:v>47.320597386107075</c:v>
                </c:pt>
                <c:pt idx="20">
                  <c:v>48.335854756257277</c:v>
                </c:pt>
              </c:numCache>
            </c:numRef>
          </c:val>
        </c:ser>
        <c:marker val="1"/>
        <c:axId val="72559616"/>
        <c:axId val="72573696"/>
      </c:lineChart>
      <c:catAx>
        <c:axId val="7255961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2573696"/>
        <c:crosses val="autoZero"/>
        <c:auto val="1"/>
        <c:lblAlgn val="ctr"/>
        <c:lblOffset val="100"/>
      </c:catAx>
      <c:valAx>
        <c:axId val="7257369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2559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Wealth_BLZ!$B$40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Wealth_BLZ!$D$38:$X$38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Wealth_BLZ!$D$40:$X$40</c:f>
              <c:numCache>
                <c:formatCode>_(* #,##0_);_(* \(#,##0\);_(* "-"??_);_(@_)</c:formatCode>
                <c:ptCount val="21"/>
                <c:pt idx="0">
                  <c:v>7094.2456362750318</c:v>
                </c:pt>
                <c:pt idx="1">
                  <c:v>7465.1945426781649</c:v>
                </c:pt>
                <c:pt idx="2">
                  <c:v>7818.2539072569725</c:v>
                </c:pt>
                <c:pt idx="3">
                  <c:v>8247.47167673064</c:v>
                </c:pt>
                <c:pt idx="4">
                  <c:v>8388.3308708050481</c:v>
                </c:pt>
                <c:pt idx="5">
                  <c:v>8563.7263455501925</c:v>
                </c:pt>
                <c:pt idx="6">
                  <c:v>8667.0231009015515</c:v>
                </c:pt>
                <c:pt idx="7">
                  <c:v>8749.9358874619829</c:v>
                </c:pt>
                <c:pt idx="8">
                  <c:v>8807.1179495758897</c:v>
                </c:pt>
                <c:pt idx="9">
                  <c:v>9073.244382055329</c:v>
                </c:pt>
                <c:pt idx="10">
                  <c:v>9555.9417108997241</c:v>
                </c:pt>
                <c:pt idx="11">
                  <c:v>9922.9874007795152</c:v>
                </c:pt>
                <c:pt idx="12">
                  <c:v>10198.859784031172</c:v>
                </c:pt>
                <c:pt idx="13">
                  <c:v>10319.8278681876</c:v>
                </c:pt>
                <c:pt idx="14">
                  <c:v>10382.04581567469</c:v>
                </c:pt>
                <c:pt idx="15">
                  <c:v>10484.94881440477</c:v>
                </c:pt>
                <c:pt idx="16">
                  <c:v>10564.414545814776</c:v>
                </c:pt>
                <c:pt idx="17">
                  <c:v>10683.19275045426</c:v>
                </c:pt>
                <c:pt idx="18">
                  <c:v>11055.562058229094</c:v>
                </c:pt>
                <c:pt idx="19">
                  <c:v>11228.040340526044</c:v>
                </c:pt>
                <c:pt idx="20">
                  <c:v>11229.565810845437</c:v>
                </c:pt>
              </c:numCache>
            </c:numRef>
          </c:val>
        </c:ser>
        <c:ser>
          <c:idx val="1"/>
          <c:order val="1"/>
          <c:tx>
            <c:strRef>
              <c:f>Wealth_BLZ!$B$41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Wealth_BLZ!$D$38:$X$38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Wealth_BLZ!$D$41:$X$41</c:f>
              <c:numCache>
                <c:formatCode>General</c:formatCode>
                <c:ptCount val="21"/>
                <c:pt idx="0">
                  <c:v>22562.673893233659</c:v>
                </c:pt>
                <c:pt idx="1">
                  <c:v>22662.954499931111</c:v>
                </c:pt>
                <c:pt idx="2">
                  <c:v>22692.452987069923</c:v>
                </c:pt>
                <c:pt idx="3">
                  <c:v>22702.998818734926</c:v>
                </c:pt>
                <c:pt idx="4">
                  <c:v>22758.154186888562</c:v>
                </c:pt>
                <c:pt idx="5">
                  <c:v>22975.051447148271</c:v>
                </c:pt>
                <c:pt idx="6">
                  <c:v>23203.288297711482</c:v>
                </c:pt>
                <c:pt idx="7">
                  <c:v>23437.774328996125</c:v>
                </c:pt>
                <c:pt idx="8">
                  <c:v>23717.391784839216</c:v>
                </c:pt>
                <c:pt idx="9">
                  <c:v>24004.199983883656</c:v>
                </c:pt>
                <c:pt idx="10">
                  <c:v>24285.212900780396</c:v>
                </c:pt>
                <c:pt idx="11">
                  <c:v>24675.723323823047</c:v>
                </c:pt>
                <c:pt idx="12">
                  <c:v>25062.296212145677</c:v>
                </c:pt>
                <c:pt idx="13">
                  <c:v>25452.148801441934</c:v>
                </c:pt>
                <c:pt idx="14">
                  <c:v>25856.657575965357</c:v>
                </c:pt>
                <c:pt idx="15">
                  <c:v>26276.490112283536</c:v>
                </c:pt>
                <c:pt idx="16">
                  <c:v>26649.293308973422</c:v>
                </c:pt>
                <c:pt idx="17">
                  <c:v>27019.937652197346</c:v>
                </c:pt>
                <c:pt idx="18">
                  <c:v>27389.452190011751</c:v>
                </c:pt>
                <c:pt idx="19">
                  <c:v>27745.823517899596</c:v>
                </c:pt>
                <c:pt idx="20">
                  <c:v>27008.809930321771</c:v>
                </c:pt>
              </c:numCache>
            </c:numRef>
          </c:val>
        </c:ser>
        <c:ser>
          <c:idx val="2"/>
          <c:order val="2"/>
          <c:tx>
            <c:strRef>
              <c:f>Wealth_BLZ!$B$42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Wealth_BLZ!$D$38:$X$38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Wealth_BLZ!$D$42:$X$42</c:f>
              <c:numCache>
                <c:formatCode>_(* #,##0_);_(* \(#,##0\);_(* "-"??_);_(@_)</c:formatCode>
                <c:ptCount val="21"/>
                <c:pt idx="0">
                  <c:v>72564.612817854882</c:v>
                </c:pt>
                <c:pt idx="1">
                  <c:v>70139.866042407986</c:v>
                </c:pt>
                <c:pt idx="2">
                  <c:v>67795.122551579276</c:v>
                </c:pt>
                <c:pt idx="3">
                  <c:v>65542.488886727413</c:v>
                </c:pt>
                <c:pt idx="4">
                  <c:v>63271.812651907232</c:v>
                </c:pt>
                <c:pt idx="5">
                  <c:v>61191.621224366645</c:v>
                </c:pt>
                <c:pt idx="6">
                  <c:v>59206.964868496216</c:v>
                </c:pt>
                <c:pt idx="7">
                  <c:v>57338.399760300708</c:v>
                </c:pt>
                <c:pt idx="8">
                  <c:v>55555.438052416757</c:v>
                </c:pt>
                <c:pt idx="9">
                  <c:v>53891.774802754822</c:v>
                </c:pt>
                <c:pt idx="10">
                  <c:v>52255.108402823535</c:v>
                </c:pt>
                <c:pt idx="11">
                  <c:v>50701.907797532534</c:v>
                </c:pt>
                <c:pt idx="12">
                  <c:v>49262.752628004775</c:v>
                </c:pt>
                <c:pt idx="13">
                  <c:v>47843.297495306215</c:v>
                </c:pt>
                <c:pt idx="14">
                  <c:v>46486.437667631515</c:v>
                </c:pt>
                <c:pt idx="15">
                  <c:v>45188.932487035723</c:v>
                </c:pt>
                <c:pt idx="16">
                  <c:v>43946.529746968961</c:v>
                </c:pt>
                <c:pt idx="17">
                  <c:v>42755.589158196672</c:v>
                </c:pt>
                <c:pt idx="18">
                  <c:v>41609.782436307192</c:v>
                </c:pt>
                <c:pt idx="19">
                  <c:v>40542.246396880582</c:v>
                </c:pt>
                <c:pt idx="20">
                  <c:v>39495.646015131548</c:v>
                </c:pt>
              </c:numCache>
            </c:numRef>
          </c:val>
        </c:ser>
        <c:overlap val="100"/>
        <c:axId val="75568640"/>
        <c:axId val="75570176"/>
      </c:barChart>
      <c:catAx>
        <c:axId val="7556864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570176"/>
        <c:crosses val="autoZero"/>
        <c:auto val="1"/>
        <c:lblAlgn val="ctr"/>
        <c:lblOffset val="100"/>
      </c:catAx>
      <c:valAx>
        <c:axId val="7557017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56864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Wealth_BLZ!$B$67:$B$69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Wealth_BLZ!$C$67:$C$69</c:f>
              <c:numCache>
                <c:formatCode>_(* #,##0_);_(* \(#,##0\);_(* "-"??_);_(@_)</c:formatCode>
                <c:ptCount val="3"/>
                <c:pt idx="0">
                  <c:v>10.946769164681209</c:v>
                </c:pt>
                <c:pt idx="1">
                  <c:v>28.436461891420013</c:v>
                </c:pt>
                <c:pt idx="2">
                  <c:v>60.616768943898784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Wealth_BLZ!$B$72:$B$75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Wealth_BLZ!$C$72:$C$75</c:f>
              <c:numCache>
                <c:formatCode>_(* #,##0_);_(* \(#,##0\);_(* "-"??_);_(@_)</c:formatCode>
                <c:ptCount val="4"/>
                <c:pt idx="0">
                  <c:v>4.4524125428194585</c:v>
                </c:pt>
                <c:pt idx="1">
                  <c:v>95.547587457180555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19446726535.294796</v>
      </c>
      <c r="E7" s="13">
        <f t="shared" ref="E7:X7" si="0">+E8+E9+E10</f>
        <v>19642002815.07946</v>
      </c>
      <c r="F7" s="13">
        <f t="shared" si="0"/>
        <v>19841262168.726131</v>
      </c>
      <c r="G7" s="13">
        <f t="shared" si="0"/>
        <v>20066868819.039612</v>
      </c>
      <c r="H7" s="13">
        <f t="shared" si="0"/>
        <v>20219961709.404144</v>
      </c>
      <c r="I7" s="13">
        <f t="shared" si="0"/>
        <v>20429526937.848637</v>
      </c>
      <c r="J7" s="13">
        <f t="shared" si="0"/>
        <v>20620168578.702335</v>
      </c>
      <c r="K7" s="13">
        <f t="shared" si="0"/>
        <v>20809986159.657677</v>
      </c>
      <c r="L7" s="13">
        <f t="shared" si="0"/>
        <v>21003280109.404564</v>
      </c>
      <c r="M7" s="13">
        <f t="shared" si="0"/>
        <v>21261451979.389744</v>
      </c>
      <c r="N7" s="13">
        <f t="shared" si="0"/>
        <v>21568147040.289341</v>
      </c>
      <c r="O7" s="13">
        <f t="shared" si="0"/>
        <v>21886603301.646469</v>
      </c>
      <c r="P7" s="13">
        <f t="shared" si="0"/>
        <v>22201641506.587921</v>
      </c>
      <c r="Q7" s="13">
        <f t="shared" si="0"/>
        <v>22472441084.568127</v>
      </c>
      <c r="R7" s="13">
        <f t="shared" si="0"/>
        <v>22737418645.846085</v>
      </c>
      <c r="S7" s="13">
        <f t="shared" si="0"/>
        <v>23023710997.571518</v>
      </c>
      <c r="T7" s="13">
        <f t="shared" si="0"/>
        <v>23295828800.020363</v>
      </c>
      <c r="U7" s="13">
        <f t="shared" si="0"/>
        <v>23584381712.554092</v>
      </c>
      <c r="V7" s="13">
        <f t="shared" si="0"/>
        <v>23955357195.494095</v>
      </c>
      <c r="W7" s="13">
        <f t="shared" si="0"/>
        <v>24284061039.750015</v>
      </c>
      <c r="X7" s="13">
        <f t="shared" si="0"/>
        <v>24224019997.850105</v>
      </c>
    </row>
    <row r="8" spans="1:24" s="22" customFormat="1" ht="15.75">
      <c r="A8" s="19">
        <v>1</v>
      </c>
      <c r="B8" s="20" t="s">
        <v>5</v>
      </c>
      <c r="C8" s="20"/>
      <c r="D8" s="21">
        <v>1349616384.0905986</v>
      </c>
      <c r="E8" s="21">
        <v>1462394284.9379392</v>
      </c>
      <c r="F8" s="21">
        <v>1577973822.609489</v>
      </c>
      <c r="G8" s="21">
        <v>1715160704.836257</v>
      </c>
      <c r="H8" s="21">
        <v>1796386220.975513</v>
      </c>
      <c r="I8" s="21">
        <v>1886683114.9145088</v>
      </c>
      <c r="J8" s="21">
        <v>1962240031.1134138</v>
      </c>
      <c r="K8" s="21">
        <v>2033887597.2969878</v>
      </c>
      <c r="L8" s="21">
        <v>2100118924.9020178</v>
      </c>
      <c r="M8" s="21">
        <v>2218145127.3254485</v>
      </c>
      <c r="N8" s="21">
        <v>2393878069.8809118</v>
      </c>
      <c r="O8" s="21">
        <v>2546059953.2668095</v>
      </c>
      <c r="P8" s="21">
        <v>2678903902.8921165</v>
      </c>
      <c r="Q8" s="21">
        <v>2773556937.8540988</v>
      </c>
      <c r="R8" s="21">
        <v>2853557202.6672668</v>
      </c>
      <c r="S8" s="21">
        <v>2945714914.5605764</v>
      </c>
      <c r="T8" s="21">
        <v>3032356729.1579437</v>
      </c>
      <c r="U8" s="21">
        <v>3131500191.7841544</v>
      </c>
      <c r="V8" s="21">
        <v>3308233223.6182985</v>
      </c>
      <c r="W8" s="21">
        <v>3429021063.9159737</v>
      </c>
      <c r="X8" s="21">
        <v>3499435904.9363303</v>
      </c>
    </row>
    <row r="9" spans="1:24" s="22" customFormat="1" ht="15.75">
      <c r="A9" s="19">
        <v>2</v>
      </c>
      <c r="B9" s="20" t="s">
        <v>38</v>
      </c>
      <c r="C9" s="20"/>
      <c r="D9" s="21">
        <v>4292345644.1226654</v>
      </c>
      <c r="E9" s="21">
        <v>4439559471.7640047</v>
      </c>
      <c r="F9" s="21">
        <v>4580063171.2862959</v>
      </c>
      <c r="G9" s="21">
        <v>4721361040.3417511</v>
      </c>
      <c r="H9" s="21">
        <v>4873726993.5847445</v>
      </c>
      <c r="I9" s="21">
        <v>5061656559.3726845</v>
      </c>
      <c r="J9" s="21">
        <v>5253294080.466773</v>
      </c>
      <c r="K9" s="21">
        <v>5448016891.6778326</v>
      </c>
      <c r="L9" s="21">
        <v>5655578092.8374052</v>
      </c>
      <c r="M9" s="21">
        <v>5868330774.2600212</v>
      </c>
      <c r="N9" s="21">
        <v>6083737254.2002983</v>
      </c>
      <c r="O9" s="21">
        <v>6331346441.8731651</v>
      </c>
      <c r="P9" s="21">
        <v>6583038159.1556702</v>
      </c>
      <c r="Q9" s="21">
        <v>6840519511.8755322</v>
      </c>
      <c r="R9" s="21">
        <v>7106831618.0419579</v>
      </c>
      <c r="S9" s="21">
        <v>7382301067.5757208</v>
      </c>
      <c r="T9" s="21">
        <v>7649279904.941184</v>
      </c>
      <c r="U9" s="21">
        <v>7920192204.3626947</v>
      </c>
      <c r="V9" s="21">
        <v>8195937504.9825449</v>
      </c>
      <c r="W9" s="21">
        <v>8473519010.7195024</v>
      </c>
      <c r="X9" s="21">
        <v>8416674412.1563807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13804764507.081532</v>
      </c>
      <c r="E10" s="21">
        <f t="shared" ref="E10:X10" si="1">+E13+E16+E19+E23</f>
        <v>13740049058.377514</v>
      </c>
      <c r="F10" s="21">
        <f t="shared" si="1"/>
        <v>13683225174.830347</v>
      </c>
      <c r="G10" s="21">
        <f t="shared" si="1"/>
        <v>13630347073.861603</v>
      </c>
      <c r="H10" s="21">
        <f t="shared" si="1"/>
        <v>13549848494.843885</v>
      </c>
      <c r="I10" s="21">
        <f t="shared" si="1"/>
        <v>13481187263.561443</v>
      </c>
      <c r="J10" s="21">
        <f t="shared" si="1"/>
        <v>13404634467.122149</v>
      </c>
      <c r="K10" s="21">
        <f t="shared" si="1"/>
        <v>13328081670.682858</v>
      </c>
      <c r="L10" s="21">
        <f t="shared" si="1"/>
        <v>13247583091.665142</v>
      </c>
      <c r="M10" s="21">
        <f t="shared" si="1"/>
        <v>13174976077.804274</v>
      </c>
      <c r="N10" s="21">
        <f t="shared" si="1"/>
        <v>13090531716.20813</v>
      </c>
      <c r="O10" s="21">
        <f t="shared" si="1"/>
        <v>13009196906.506493</v>
      </c>
      <c r="P10" s="21">
        <f t="shared" si="1"/>
        <v>12939699444.540133</v>
      </c>
      <c r="Q10" s="21">
        <f t="shared" si="1"/>
        <v>12858364634.838495</v>
      </c>
      <c r="R10" s="21">
        <f t="shared" si="1"/>
        <v>12777029825.13686</v>
      </c>
      <c r="S10" s="21">
        <f t="shared" si="1"/>
        <v>12695695015.435223</v>
      </c>
      <c r="T10" s="21">
        <f t="shared" si="1"/>
        <v>12614192165.921232</v>
      </c>
      <c r="U10" s="21">
        <f t="shared" si="1"/>
        <v>12532689316.407242</v>
      </c>
      <c r="V10" s="21">
        <f t="shared" si="1"/>
        <v>12451186466.893253</v>
      </c>
      <c r="W10" s="21">
        <f t="shared" si="1"/>
        <v>12381520965.114538</v>
      </c>
      <c r="X10" s="21">
        <f t="shared" si="1"/>
        <v>12307909680.757397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13804764507.081532</v>
      </c>
      <c r="E11" s="38">
        <f t="shared" ref="E11:X11" si="2">+E13+E16</f>
        <v>13740049058.377514</v>
      </c>
      <c r="F11" s="38">
        <f t="shared" si="2"/>
        <v>13683225174.830347</v>
      </c>
      <c r="G11" s="38">
        <f t="shared" si="2"/>
        <v>13630347073.861603</v>
      </c>
      <c r="H11" s="38">
        <f t="shared" si="2"/>
        <v>13549848494.843885</v>
      </c>
      <c r="I11" s="38">
        <f t="shared" si="2"/>
        <v>13481187263.561443</v>
      </c>
      <c r="J11" s="38">
        <f t="shared" si="2"/>
        <v>13404634467.122149</v>
      </c>
      <c r="K11" s="38">
        <f t="shared" si="2"/>
        <v>13328081670.682858</v>
      </c>
      <c r="L11" s="38">
        <f t="shared" si="2"/>
        <v>13247583091.665142</v>
      </c>
      <c r="M11" s="38">
        <f t="shared" si="2"/>
        <v>13174976077.804274</v>
      </c>
      <c r="N11" s="38">
        <f t="shared" si="2"/>
        <v>13090531716.20813</v>
      </c>
      <c r="O11" s="38">
        <f t="shared" si="2"/>
        <v>13009196906.506493</v>
      </c>
      <c r="P11" s="38">
        <f t="shared" si="2"/>
        <v>12939699444.540133</v>
      </c>
      <c r="Q11" s="38">
        <f t="shared" si="2"/>
        <v>12858364634.838495</v>
      </c>
      <c r="R11" s="38">
        <f t="shared" si="2"/>
        <v>12777029825.13686</v>
      </c>
      <c r="S11" s="38">
        <f t="shared" si="2"/>
        <v>12695695015.435223</v>
      </c>
      <c r="T11" s="38">
        <f t="shared" si="2"/>
        <v>12614192165.921232</v>
      </c>
      <c r="U11" s="38">
        <f t="shared" si="2"/>
        <v>12532689316.407242</v>
      </c>
      <c r="V11" s="38">
        <f t="shared" si="2"/>
        <v>12451186466.893253</v>
      </c>
      <c r="W11" s="38">
        <f t="shared" si="2"/>
        <v>12381520965.114538</v>
      </c>
      <c r="X11" s="38">
        <f t="shared" si="2"/>
        <v>12307909680.757397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497168604.88155055</v>
      </c>
      <c r="E13" s="13">
        <f t="shared" ref="E13:X13" si="4">+E14+E15</f>
        <v>512951735.19525051</v>
      </c>
      <c r="F13" s="13">
        <f t="shared" si="4"/>
        <v>536626430.66580057</v>
      </c>
      <c r="G13" s="13">
        <f t="shared" si="4"/>
        <v>564246908.71477556</v>
      </c>
      <c r="H13" s="13">
        <f t="shared" si="4"/>
        <v>564246908.71477556</v>
      </c>
      <c r="I13" s="13">
        <f t="shared" si="4"/>
        <v>576084256.45005059</v>
      </c>
      <c r="J13" s="13">
        <f t="shared" si="4"/>
        <v>580030039.02847552</v>
      </c>
      <c r="K13" s="13">
        <f t="shared" si="4"/>
        <v>583975821.60690057</v>
      </c>
      <c r="L13" s="13">
        <f t="shared" si="4"/>
        <v>583975821.60690057</v>
      </c>
      <c r="M13" s="13">
        <f t="shared" si="4"/>
        <v>591867386.76375055</v>
      </c>
      <c r="N13" s="13">
        <f t="shared" si="4"/>
        <v>587921604.18532562</v>
      </c>
      <c r="O13" s="13">
        <f t="shared" si="4"/>
        <v>587921604.18532562</v>
      </c>
      <c r="P13" s="13">
        <f t="shared" si="4"/>
        <v>599758951.92060065</v>
      </c>
      <c r="Q13" s="13">
        <f t="shared" si="4"/>
        <v>599758951.92060065</v>
      </c>
      <c r="R13" s="13">
        <f t="shared" si="4"/>
        <v>599758951.92060065</v>
      </c>
      <c r="S13" s="13">
        <f t="shared" si="4"/>
        <v>599758951.92060065</v>
      </c>
      <c r="T13" s="13">
        <f t="shared" si="4"/>
        <v>599758951.92060065</v>
      </c>
      <c r="U13" s="13">
        <f t="shared" si="4"/>
        <v>599758951.92060065</v>
      </c>
      <c r="V13" s="13">
        <f t="shared" si="4"/>
        <v>599758951.92060065</v>
      </c>
      <c r="W13" s="13">
        <f t="shared" si="4"/>
        <v>611596299.65587556</v>
      </c>
      <c r="X13" s="13">
        <f t="shared" si="4"/>
        <v>619487864.81272566</v>
      </c>
    </row>
    <row r="14" spans="1:24" ht="15.75">
      <c r="A14" s="8" t="s">
        <v>43</v>
      </c>
      <c r="B14" s="2" t="s">
        <v>27</v>
      </c>
      <c r="C14" s="10"/>
      <c r="D14" s="11">
        <v>303825258.53872532</v>
      </c>
      <c r="E14" s="11">
        <v>319608388.85242534</v>
      </c>
      <c r="F14" s="11">
        <v>343283084.32297534</v>
      </c>
      <c r="G14" s="11">
        <v>370903562.37195039</v>
      </c>
      <c r="H14" s="11">
        <v>370903562.37195039</v>
      </c>
      <c r="I14" s="11">
        <v>378795127.52880037</v>
      </c>
      <c r="J14" s="11">
        <v>382740910.10722536</v>
      </c>
      <c r="K14" s="11">
        <v>386686692.68565041</v>
      </c>
      <c r="L14" s="11">
        <v>386686692.68565041</v>
      </c>
      <c r="M14" s="11">
        <v>394578257.84250039</v>
      </c>
      <c r="N14" s="11">
        <v>390632475.2640754</v>
      </c>
      <c r="O14" s="11">
        <v>390632475.2640754</v>
      </c>
      <c r="P14" s="11">
        <v>402469822.99935043</v>
      </c>
      <c r="Q14" s="11">
        <v>402469822.99935043</v>
      </c>
      <c r="R14" s="11">
        <v>402469822.99935043</v>
      </c>
      <c r="S14" s="11">
        <v>402469822.99935043</v>
      </c>
      <c r="T14" s="11">
        <v>402469822.99935043</v>
      </c>
      <c r="U14" s="11">
        <v>402469822.99935043</v>
      </c>
      <c r="V14" s="11">
        <v>402469822.99935043</v>
      </c>
      <c r="W14" s="11">
        <v>414307170.7346254</v>
      </c>
      <c r="X14" s="11">
        <v>422198735.89147544</v>
      </c>
    </row>
    <row r="15" spans="1:24" ht="15.75">
      <c r="A15" s="8" t="s">
        <v>47</v>
      </c>
      <c r="B15" s="2" t="s">
        <v>6</v>
      </c>
      <c r="C15" s="10"/>
      <c r="D15" s="11">
        <v>193343346.3428252</v>
      </c>
      <c r="E15" s="11">
        <v>193343346.3428252</v>
      </c>
      <c r="F15" s="11">
        <v>193343346.3428252</v>
      </c>
      <c r="G15" s="11">
        <v>193343346.3428252</v>
      </c>
      <c r="H15" s="11">
        <v>193343346.3428252</v>
      </c>
      <c r="I15" s="11">
        <v>197289128.92125019</v>
      </c>
      <c r="J15" s="11">
        <v>197289128.92125019</v>
      </c>
      <c r="K15" s="11">
        <v>197289128.92125019</v>
      </c>
      <c r="L15" s="11">
        <v>197289128.92125019</v>
      </c>
      <c r="M15" s="11">
        <v>197289128.92125019</v>
      </c>
      <c r="N15" s="11">
        <v>197289128.92125019</v>
      </c>
      <c r="O15" s="11">
        <v>197289128.92125019</v>
      </c>
      <c r="P15" s="11">
        <v>197289128.92125019</v>
      </c>
      <c r="Q15" s="11">
        <v>197289128.92125019</v>
      </c>
      <c r="R15" s="11">
        <v>197289128.92125019</v>
      </c>
      <c r="S15" s="11">
        <v>197289128.92125019</v>
      </c>
      <c r="T15" s="11">
        <v>197289128.92125019</v>
      </c>
      <c r="U15" s="11">
        <v>197289128.92125019</v>
      </c>
      <c r="V15" s="11">
        <v>197289128.92125019</v>
      </c>
      <c r="W15" s="11">
        <v>197289128.92125019</v>
      </c>
      <c r="X15" s="11">
        <v>197289128.92125019</v>
      </c>
    </row>
    <row r="16" spans="1:24" ht="15.75">
      <c r="A16" s="15" t="s">
        <v>44</v>
      </c>
      <c r="B16" s="10" t="s">
        <v>11</v>
      </c>
      <c r="C16" s="10"/>
      <c r="D16" s="13">
        <f>+D17+D18</f>
        <v>13307595902.199982</v>
      </c>
      <c r="E16" s="13">
        <f t="shared" ref="E16:X16" si="5">+E17+E18</f>
        <v>13227097323.182262</v>
      </c>
      <c r="F16" s="13">
        <f t="shared" si="5"/>
        <v>13146598744.164547</v>
      </c>
      <c r="G16" s="13">
        <f t="shared" si="5"/>
        <v>13066100165.146828</v>
      </c>
      <c r="H16" s="13">
        <f t="shared" si="5"/>
        <v>12985601586.12911</v>
      </c>
      <c r="I16" s="13">
        <f t="shared" si="5"/>
        <v>12905103007.111393</v>
      </c>
      <c r="J16" s="13">
        <f t="shared" si="5"/>
        <v>12824604428.093674</v>
      </c>
      <c r="K16" s="13">
        <f t="shared" si="5"/>
        <v>12744105849.075956</v>
      </c>
      <c r="L16" s="13">
        <f t="shared" si="5"/>
        <v>12663607270.058241</v>
      </c>
      <c r="M16" s="13">
        <f t="shared" si="5"/>
        <v>12583108691.040524</v>
      </c>
      <c r="N16" s="13">
        <f t="shared" si="5"/>
        <v>12502610112.022804</v>
      </c>
      <c r="O16" s="13">
        <f t="shared" si="5"/>
        <v>12421275302.321167</v>
      </c>
      <c r="P16" s="13">
        <f t="shared" si="5"/>
        <v>12339940492.619532</v>
      </c>
      <c r="Q16" s="13">
        <f t="shared" si="5"/>
        <v>12258605682.917894</v>
      </c>
      <c r="R16" s="13">
        <f t="shared" si="5"/>
        <v>12177270873.216259</v>
      </c>
      <c r="S16" s="13">
        <f t="shared" si="5"/>
        <v>12095936063.514622</v>
      </c>
      <c r="T16" s="13">
        <f t="shared" si="5"/>
        <v>12014433214.000631</v>
      </c>
      <c r="U16" s="13">
        <f t="shared" si="5"/>
        <v>11932930364.486641</v>
      </c>
      <c r="V16" s="13">
        <f t="shared" si="5"/>
        <v>11851427514.972652</v>
      </c>
      <c r="W16" s="13">
        <f t="shared" si="5"/>
        <v>11769924665.458662</v>
      </c>
      <c r="X16" s="13">
        <f t="shared" si="5"/>
        <v>11688421815.944672</v>
      </c>
    </row>
    <row r="17" spans="1:24">
      <c r="A17" s="8" t="s">
        <v>45</v>
      </c>
      <c r="B17" s="2" t="s">
        <v>7</v>
      </c>
      <c r="C17" s="2"/>
      <c r="D17" s="14">
        <v>3893973057.8843946</v>
      </c>
      <c r="E17" s="14">
        <v>3871187749.3669324</v>
      </c>
      <c r="F17" s="14">
        <v>3848402440.8494697</v>
      </c>
      <c r="G17" s="14">
        <v>3825617132.3320074</v>
      </c>
      <c r="H17" s="14">
        <v>3802831823.8145447</v>
      </c>
      <c r="I17" s="14">
        <v>3780046515.2970829</v>
      </c>
      <c r="J17" s="14">
        <v>3757261206.7796202</v>
      </c>
      <c r="K17" s="14">
        <v>3734475898.2621579</v>
      </c>
      <c r="L17" s="14">
        <v>3711690589.7446957</v>
      </c>
      <c r="M17" s="14">
        <v>3688905281.2272334</v>
      </c>
      <c r="N17" s="14">
        <v>3666119972.7097712</v>
      </c>
      <c r="O17" s="14">
        <v>3641844627.148448</v>
      </c>
      <c r="P17" s="14">
        <v>3617569281.5871258</v>
      </c>
      <c r="Q17" s="14">
        <v>3593293936.0258031</v>
      </c>
      <c r="R17" s="14">
        <v>3569018590.4644804</v>
      </c>
      <c r="S17" s="14">
        <v>3544743244.9031582</v>
      </c>
      <c r="T17" s="14">
        <v>3520418733.4131074</v>
      </c>
      <c r="U17" s="14">
        <v>3496094221.923058</v>
      </c>
      <c r="V17" s="14">
        <v>3471769710.4330072</v>
      </c>
      <c r="W17" s="14">
        <v>3447445198.9429574</v>
      </c>
      <c r="X17" s="14">
        <v>3423120687.4529071</v>
      </c>
    </row>
    <row r="18" spans="1:24">
      <c r="A18" s="8" t="s">
        <v>46</v>
      </c>
      <c r="B18" s="2" t="s">
        <v>62</v>
      </c>
      <c r="C18" s="2"/>
      <c r="D18" s="14">
        <v>9413622844.3155861</v>
      </c>
      <c r="E18" s="14">
        <v>9355909573.8153305</v>
      </c>
      <c r="F18" s="14">
        <v>9298196303.3150768</v>
      </c>
      <c r="G18" s="14">
        <v>9240483032.8148193</v>
      </c>
      <c r="H18" s="14">
        <v>9182769762.3145657</v>
      </c>
      <c r="I18" s="14">
        <v>9125056491.8143101</v>
      </c>
      <c r="J18" s="14">
        <v>9067343221.3140545</v>
      </c>
      <c r="K18" s="14">
        <v>9009629950.8137989</v>
      </c>
      <c r="L18" s="14">
        <v>8951916680.3135452</v>
      </c>
      <c r="M18" s="14">
        <v>8894203409.8132896</v>
      </c>
      <c r="N18" s="14">
        <v>8836490139.3130341</v>
      </c>
      <c r="O18" s="14">
        <v>8779430675.17272</v>
      </c>
      <c r="P18" s="14">
        <v>8722371211.0324059</v>
      </c>
      <c r="Q18" s="14">
        <v>8665311746.8920918</v>
      </c>
      <c r="R18" s="14">
        <v>8608252282.7517776</v>
      </c>
      <c r="S18" s="14">
        <v>8551192818.6114626</v>
      </c>
      <c r="T18" s="14">
        <v>8494014480.5875235</v>
      </c>
      <c r="U18" s="14">
        <v>8436836142.5635834</v>
      </c>
      <c r="V18" s="14">
        <v>8379657804.5396442</v>
      </c>
      <c r="W18" s="14">
        <v>8322479466.5157042</v>
      </c>
      <c r="X18" s="14">
        <v>8265301128.4917641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517943094.26347423</v>
      </c>
      <c r="E35" s="11">
        <v>531305449.11324769</v>
      </c>
      <c r="F35" s="11">
        <v>563344732.06304896</v>
      </c>
      <c r="G35" s="11">
        <v>599445866.6746788</v>
      </c>
      <c r="H35" s="11">
        <v>614212787.0764538</v>
      </c>
      <c r="I35" s="11">
        <v>639798659.57733202</v>
      </c>
      <c r="J35" s="11">
        <v>649896348.3405751</v>
      </c>
      <c r="K35" s="11">
        <v>673239437.92178988</v>
      </c>
      <c r="L35" s="11">
        <v>698128427.47527051</v>
      </c>
      <c r="M35" s="11">
        <v>759139946.38069713</v>
      </c>
      <c r="N35" s="11">
        <v>857201534.62142932</v>
      </c>
      <c r="O35" s="11">
        <v>899559193.86151433</v>
      </c>
      <c r="P35" s="11">
        <v>945369363.03965986</v>
      </c>
      <c r="Q35" s="11">
        <v>1033640251.4560421</v>
      </c>
      <c r="R35" s="11">
        <v>1081511620.597208</v>
      </c>
      <c r="S35" s="11">
        <v>1114800000</v>
      </c>
      <c r="T35" s="11">
        <v>1177460478.875844</v>
      </c>
      <c r="U35" s="11">
        <v>1180706868.8176019</v>
      </c>
      <c r="V35" s="11">
        <v>1225228788.0188589</v>
      </c>
      <c r="W35" s="11">
        <v>1224919608.024406</v>
      </c>
      <c r="X35" s="11">
        <v>1258517167.4216509</v>
      </c>
    </row>
    <row r="36" spans="1:24" ht="15.75">
      <c r="A36" s="25">
        <v>5</v>
      </c>
      <c r="B36" s="9" t="s">
        <v>9</v>
      </c>
      <c r="C36" s="10"/>
      <c r="D36" s="11">
        <v>190241.00000000003</v>
      </c>
      <c r="E36" s="11">
        <v>195895</v>
      </c>
      <c r="F36" s="11">
        <v>201831.99999999997</v>
      </c>
      <c r="G36" s="11">
        <v>207961.99999999994</v>
      </c>
      <c r="H36" s="11">
        <v>214152.99999999994</v>
      </c>
      <c r="I36" s="11">
        <v>220311.00000000006</v>
      </c>
      <c r="J36" s="11">
        <v>226403</v>
      </c>
      <c r="K36" s="11">
        <v>232445.99999999997</v>
      </c>
      <c r="L36" s="11">
        <v>238457</v>
      </c>
      <c r="M36" s="11">
        <v>244471</v>
      </c>
      <c r="N36" s="11">
        <v>250512</v>
      </c>
      <c r="O36" s="11">
        <v>256582</v>
      </c>
      <c r="P36" s="11">
        <v>262667.00000000006</v>
      </c>
      <c r="Q36" s="11">
        <v>268759.99999999994</v>
      </c>
      <c r="R36" s="11">
        <v>274855</v>
      </c>
      <c r="S36" s="11">
        <v>280946.99999999994</v>
      </c>
      <c r="T36" s="11">
        <v>287034.99999999994</v>
      </c>
      <c r="U36" s="11">
        <v>293124</v>
      </c>
      <c r="V36" s="11">
        <v>299236.99999999994</v>
      </c>
      <c r="W36" s="11">
        <v>305398.00000000006</v>
      </c>
      <c r="X36" s="11">
        <v>311626.99999999994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102221.53234736357</v>
      </c>
      <c r="E39" s="11">
        <f t="shared" si="8"/>
        <v>100268.01508501728</v>
      </c>
      <c r="F39" s="11">
        <f t="shared" si="8"/>
        <v>98305.829445906173</v>
      </c>
      <c r="G39" s="11">
        <f t="shared" si="8"/>
        <v>96492.959382192988</v>
      </c>
      <c r="H39" s="11">
        <f t="shared" si="8"/>
        <v>94418.29770960084</v>
      </c>
      <c r="I39" s="11">
        <f t="shared" si="8"/>
        <v>92730.399017065109</v>
      </c>
      <c r="J39" s="11">
        <f t="shared" si="8"/>
        <v>91077.27626710925</v>
      </c>
      <c r="K39" s="11">
        <f t="shared" si="8"/>
        <v>89526.109976758817</v>
      </c>
      <c r="L39" s="11">
        <f t="shared" si="8"/>
        <v>88079.94778683185</v>
      </c>
      <c r="M39" s="11">
        <f t="shared" si="8"/>
        <v>86969.219168693802</v>
      </c>
      <c r="N39" s="11">
        <f t="shared" si="8"/>
        <v>86096.263014503667</v>
      </c>
      <c r="O39" s="11">
        <f t="shared" si="8"/>
        <v>85300.618522135104</v>
      </c>
      <c r="P39" s="11">
        <f t="shared" si="8"/>
        <v>84523.908624181626</v>
      </c>
      <c r="Q39" s="11">
        <f t="shared" si="8"/>
        <v>83615.274164935749</v>
      </c>
      <c r="R39" s="11">
        <f t="shared" si="8"/>
        <v>82725.141059271555</v>
      </c>
      <c r="S39" s="11">
        <f t="shared" si="8"/>
        <v>81950.371413724017</v>
      </c>
      <c r="T39" s="11">
        <f t="shared" si="8"/>
        <v>81160.237601757166</v>
      </c>
      <c r="U39" s="11">
        <f t="shared" si="8"/>
        <v>80458.719560848287</v>
      </c>
      <c r="V39" s="11">
        <f t="shared" si="8"/>
        <v>80054.796684548026</v>
      </c>
      <c r="W39" s="11">
        <f t="shared" si="8"/>
        <v>79516.110255306223</v>
      </c>
      <c r="X39" s="11">
        <f t="shared" si="8"/>
        <v>77734.021756298753</v>
      </c>
    </row>
    <row r="40" spans="1:24" ht="15.75">
      <c r="B40" s="20" t="s">
        <v>5</v>
      </c>
      <c r="C40" s="7"/>
      <c r="D40" s="11">
        <f t="shared" ref="D40:X40" si="9">+D8/D36</f>
        <v>7094.2456362750318</v>
      </c>
      <c r="E40" s="11">
        <f t="shared" si="9"/>
        <v>7465.1945426781649</v>
      </c>
      <c r="F40" s="11">
        <f t="shared" si="9"/>
        <v>7818.2539072569725</v>
      </c>
      <c r="G40" s="11">
        <f t="shared" si="9"/>
        <v>8247.47167673064</v>
      </c>
      <c r="H40" s="11">
        <f t="shared" si="9"/>
        <v>8388.3308708050481</v>
      </c>
      <c r="I40" s="11">
        <f t="shared" si="9"/>
        <v>8563.7263455501925</v>
      </c>
      <c r="J40" s="11">
        <f t="shared" si="9"/>
        <v>8667.0231009015515</v>
      </c>
      <c r="K40" s="11">
        <f t="shared" si="9"/>
        <v>8749.9358874619829</v>
      </c>
      <c r="L40" s="11">
        <f t="shared" si="9"/>
        <v>8807.1179495758897</v>
      </c>
      <c r="M40" s="11">
        <f t="shared" si="9"/>
        <v>9073.244382055329</v>
      </c>
      <c r="N40" s="11">
        <f t="shared" si="9"/>
        <v>9555.9417108997241</v>
      </c>
      <c r="O40" s="11">
        <f t="shared" si="9"/>
        <v>9922.9874007795152</v>
      </c>
      <c r="P40" s="11">
        <f t="shared" si="9"/>
        <v>10198.859784031172</v>
      </c>
      <c r="Q40" s="11">
        <f t="shared" si="9"/>
        <v>10319.8278681876</v>
      </c>
      <c r="R40" s="11">
        <f t="shared" si="9"/>
        <v>10382.04581567469</v>
      </c>
      <c r="S40" s="11">
        <f t="shared" si="9"/>
        <v>10484.94881440477</v>
      </c>
      <c r="T40" s="11">
        <f t="shared" si="9"/>
        <v>10564.414545814776</v>
      </c>
      <c r="U40" s="11">
        <f t="shared" si="9"/>
        <v>10683.19275045426</v>
      </c>
      <c r="V40" s="11">
        <f t="shared" si="9"/>
        <v>11055.562058229094</v>
      </c>
      <c r="W40" s="11">
        <f t="shared" si="9"/>
        <v>11228.040340526044</v>
      </c>
      <c r="X40" s="11">
        <f t="shared" si="9"/>
        <v>11229.565810845437</v>
      </c>
    </row>
    <row r="41" spans="1:24" ht="15.75">
      <c r="B41" s="20" t="s">
        <v>38</v>
      </c>
      <c r="C41" s="7"/>
      <c r="D41" s="37">
        <f>+D9/D36</f>
        <v>22562.673893233659</v>
      </c>
      <c r="E41" s="37">
        <f t="shared" ref="E41:X41" si="10">+E9/E36</f>
        <v>22662.954499931111</v>
      </c>
      <c r="F41" s="37">
        <f t="shared" si="10"/>
        <v>22692.452987069923</v>
      </c>
      <c r="G41" s="37">
        <f t="shared" si="10"/>
        <v>22702.998818734926</v>
      </c>
      <c r="H41" s="37">
        <f t="shared" si="10"/>
        <v>22758.154186888562</v>
      </c>
      <c r="I41" s="37">
        <f t="shared" si="10"/>
        <v>22975.051447148271</v>
      </c>
      <c r="J41" s="37">
        <f t="shared" si="10"/>
        <v>23203.288297711482</v>
      </c>
      <c r="K41" s="37">
        <f t="shared" si="10"/>
        <v>23437.774328996125</v>
      </c>
      <c r="L41" s="37">
        <f t="shared" si="10"/>
        <v>23717.391784839216</v>
      </c>
      <c r="M41" s="37">
        <f t="shared" si="10"/>
        <v>24004.199983883656</v>
      </c>
      <c r="N41" s="37">
        <f t="shared" si="10"/>
        <v>24285.212900780396</v>
      </c>
      <c r="O41" s="37">
        <f t="shared" si="10"/>
        <v>24675.723323823047</v>
      </c>
      <c r="P41" s="37">
        <f t="shared" si="10"/>
        <v>25062.296212145677</v>
      </c>
      <c r="Q41" s="37">
        <f t="shared" si="10"/>
        <v>25452.148801441934</v>
      </c>
      <c r="R41" s="37">
        <f t="shared" si="10"/>
        <v>25856.657575965357</v>
      </c>
      <c r="S41" s="37">
        <f t="shared" si="10"/>
        <v>26276.490112283536</v>
      </c>
      <c r="T41" s="37">
        <f t="shared" si="10"/>
        <v>26649.293308973422</v>
      </c>
      <c r="U41" s="37">
        <f t="shared" si="10"/>
        <v>27019.937652197346</v>
      </c>
      <c r="V41" s="37">
        <f t="shared" si="10"/>
        <v>27389.452190011751</v>
      </c>
      <c r="W41" s="37">
        <f t="shared" si="10"/>
        <v>27745.823517899596</v>
      </c>
      <c r="X41" s="37">
        <f t="shared" si="10"/>
        <v>27008.809930321771</v>
      </c>
    </row>
    <row r="42" spans="1:24" ht="15.75">
      <c r="B42" s="20" t="s">
        <v>10</v>
      </c>
      <c r="C42" s="9"/>
      <c r="D42" s="11">
        <f t="shared" ref="D42:X42" si="11">+D10/D36</f>
        <v>72564.612817854882</v>
      </c>
      <c r="E42" s="11">
        <f t="shared" si="11"/>
        <v>70139.866042407986</v>
      </c>
      <c r="F42" s="11">
        <f t="shared" si="11"/>
        <v>67795.122551579276</v>
      </c>
      <c r="G42" s="11">
        <f t="shared" si="11"/>
        <v>65542.488886727413</v>
      </c>
      <c r="H42" s="11">
        <f t="shared" si="11"/>
        <v>63271.812651907232</v>
      </c>
      <c r="I42" s="11">
        <f t="shared" si="11"/>
        <v>61191.621224366645</v>
      </c>
      <c r="J42" s="11">
        <f t="shared" si="11"/>
        <v>59206.964868496216</v>
      </c>
      <c r="K42" s="11">
        <f t="shared" si="11"/>
        <v>57338.399760300708</v>
      </c>
      <c r="L42" s="11">
        <f t="shared" si="11"/>
        <v>55555.438052416757</v>
      </c>
      <c r="M42" s="11">
        <f t="shared" si="11"/>
        <v>53891.774802754822</v>
      </c>
      <c r="N42" s="11">
        <f t="shared" si="11"/>
        <v>52255.108402823535</v>
      </c>
      <c r="O42" s="11">
        <f t="shared" si="11"/>
        <v>50701.907797532534</v>
      </c>
      <c r="P42" s="11">
        <f t="shared" si="11"/>
        <v>49262.752628004775</v>
      </c>
      <c r="Q42" s="11">
        <f t="shared" si="11"/>
        <v>47843.297495306215</v>
      </c>
      <c r="R42" s="11">
        <f t="shared" si="11"/>
        <v>46486.437667631515</v>
      </c>
      <c r="S42" s="11">
        <f t="shared" si="11"/>
        <v>45188.932487035723</v>
      </c>
      <c r="T42" s="11">
        <f t="shared" si="11"/>
        <v>43946.529746968961</v>
      </c>
      <c r="U42" s="11">
        <f t="shared" si="11"/>
        <v>42755.589158196672</v>
      </c>
      <c r="V42" s="11">
        <f t="shared" si="11"/>
        <v>41609.782436307192</v>
      </c>
      <c r="W42" s="11">
        <f t="shared" si="11"/>
        <v>40542.246396880582</v>
      </c>
      <c r="X42" s="11">
        <f t="shared" si="11"/>
        <v>39495.646015131548</v>
      </c>
    </row>
    <row r="43" spans="1:24" ht="15.75">
      <c r="B43" s="26" t="s">
        <v>32</v>
      </c>
      <c r="C43" s="9"/>
      <c r="D43" s="11">
        <f t="shared" ref="D43:X43" si="12">+D11/D36</f>
        <v>72564.612817854882</v>
      </c>
      <c r="E43" s="11">
        <f t="shared" si="12"/>
        <v>70139.866042407986</v>
      </c>
      <c r="F43" s="11">
        <f t="shared" si="12"/>
        <v>67795.122551579276</v>
      </c>
      <c r="G43" s="11">
        <f t="shared" si="12"/>
        <v>65542.488886727413</v>
      </c>
      <c r="H43" s="11">
        <f t="shared" si="12"/>
        <v>63271.812651907232</v>
      </c>
      <c r="I43" s="11">
        <f t="shared" si="12"/>
        <v>61191.621224366645</v>
      </c>
      <c r="J43" s="11">
        <f t="shared" si="12"/>
        <v>59206.964868496216</v>
      </c>
      <c r="K43" s="11">
        <f t="shared" si="12"/>
        <v>57338.399760300708</v>
      </c>
      <c r="L43" s="11">
        <f t="shared" si="12"/>
        <v>55555.438052416757</v>
      </c>
      <c r="M43" s="11">
        <f t="shared" si="12"/>
        <v>53891.774802754822</v>
      </c>
      <c r="N43" s="11">
        <f t="shared" si="12"/>
        <v>52255.108402823535</v>
      </c>
      <c r="O43" s="11">
        <f t="shared" si="12"/>
        <v>50701.907797532534</v>
      </c>
      <c r="P43" s="11">
        <f t="shared" si="12"/>
        <v>49262.752628004775</v>
      </c>
      <c r="Q43" s="11">
        <f t="shared" si="12"/>
        <v>47843.297495306215</v>
      </c>
      <c r="R43" s="11">
        <f t="shared" si="12"/>
        <v>46486.437667631515</v>
      </c>
      <c r="S43" s="11">
        <f t="shared" si="12"/>
        <v>45188.932487035723</v>
      </c>
      <c r="T43" s="11">
        <f t="shared" si="12"/>
        <v>43946.529746968961</v>
      </c>
      <c r="U43" s="11">
        <f t="shared" si="12"/>
        <v>42755.589158196672</v>
      </c>
      <c r="V43" s="11">
        <f t="shared" si="12"/>
        <v>41609.782436307192</v>
      </c>
      <c r="W43" s="11">
        <f t="shared" si="12"/>
        <v>40542.246396880582</v>
      </c>
      <c r="X43" s="11">
        <f t="shared" si="12"/>
        <v>39495.646015131548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2613.3620243877526</v>
      </c>
      <c r="E45" s="11">
        <f t="shared" si="14"/>
        <v>2618.5034594821232</v>
      </c>
      <c r="F45" s="11">
        <f t="shared" si="14"/>
        <v>2658.7777491468182</v>
      </c>
      <c r="G45" s="11">
        <f t="shared" si="14"/>
        <v>2713.2212073108344</v>
      </c>
      <c r="H45" s="11">
        <f t="shared" si="14"/>
        <v>2634.7840502574127</v>
      </c>
      <c r="I45" s="11">
        <f t="shared" si="14"/>
        <v>2614.8683290895619</v>
      </c>
      <c r="J45" s="11">
        <f t="shared" si="14"/>
        <v>2561.9361891338699</v>
      </c>
      <c r="K45" s="11">
        <f t="shared" si="14"/>
        <v>2512.3074675705352</v>
      </c>
      <c r="L45" s="11">
        <f t="shared" si="14"/>
        <v>2448.9774743744179</v>
      </c>
      <c r="M45" s="11">
        <f t="shared" si="14"/>
        <v>2421.0126631123958</v>
      </c>
      <c r="N45" s="11">
        <f t="shared" si="14"/>
        <v>2346.8800064880152</v>
      </c>
      <c r="O45" s="11">
        <f t="shared" si="14"/>
        <v>2291.3595037271734</v>
      </c>
      <c r="P45" s="11">
        <f t="shared" si="14"/>
        <v>2283.3433660132432</v>
      </c>
      <c r="Q45" s="11">
        <f t="shared" si="14"/>
        <v>2231.5781809815476</v>
      </c>
      <c r="R45" s="11">
        <f t="shared" si="14"/>
        <v>2182.0922010536488</v>
      </c>
      <c r="S45" s="11">
        <f t="shared" si="14"/>
        <v>2134.7761389892071</v>
      </c>
      <c r="T45" s="11">
        <f t="shared" si="14"/>
        <v>2089.4976289323627</v>
      </c>
      <c r="U45" s="11">
        <f t="shared" si="14"/>
        <v>2046.0929569758896</v>
      </c>
      <c r="V45" s="11">
        <f t="shared" si="14"/>
        <v>2004.2940943820477</v>
      </c>
      <c r="W45" s="11">
        <f t="shared" si="14"/>
        <v>2002.6205137423149</v>
      </c>
      <c r="X45" s="11">
        <f t="shared" si="14"/>
        <v>1987.9146056430468</v>
      </c>
    </row>
    <row r="46" spans="1:24" ht="15.75">
      <c r="B46" s="10" t="s">
        <v>11</v>
      </c>
      <c r="C46" s="9"/>
      <c r="D46" s="11">
        <f t="shared" ref="D46:X46" si="15">+D16/D36</f>
        <v>69951.25079346713</v>
      </c>
      <c r="E46" s="11">
        <f t="shared" si="15"/>
        <v>67521.362582925867</v>
      </c>
      <c r="F46" s="11">
        <f t="shared" si="15"/>
        <v>65136.344802432461</v>
      </c>
      <c r="G46" s="11">
        <f t="shared" si="15"/>
        <v>62829.267679416582</v>
      </c>
      <c r="H46" s="11">
        <f t="shared" si="15"/>
        <v>60637.028601649821</v>
      </c>
      <c r="I46" s="11">
        <f t="shared" si="15"/>
        <v>58576.752895277081</v>
      </c>
      <c r="J46" s="11">
        <f t="shared" si="15"/>
        <v>56645.028679362345</v>
      </c>
      <c r="K46" s="11">
        <f t="shared" si="15"/>
        <v>54826.092292730173</v>
      </c>
      <c r="L46" s="11">
        <f t="shared" si="15"/>
        <v>53106.460578042337</v>
      </c>
      <c r="M46" s="11">
        <f t="shared" si="15"/>
        <v>51470.762139642429</v>
      </c>
      <c r="N46" s="11">
        <f t="shared" si="15"/>
        <v>49908.228396335522</v>
      </c>
      <c r="O46" s="11">
        <f t="shared" si="15"/>
        <v>48410.548293805361</v>
      </c>
      <c r="P46" s="11">
        <f t="shared" si="15"/>
        <v>46979.409261991532</v>
      </c>
      <c r="Q46" s="11">
        <f t="shared" si="15"/>
        <v>45611.719314324662</v>
      </c>
      <c r="R46" s="11">
        <f t="shared" si="15"/>
        <v>44304.345466577863</v>
      </c>
      <c r="S46" s="11">
        <f t="shared" si="15"/>
        <v>43054.156348046512</v>
      </c>
      <c r="T46" s="11">
        <f t="shared" si="15"/>
        <v>41857.032118036594</v>
      </c>
      <c r="U46" s="11">
        <f t="shared" si="15"/>
        <v>40709.496201220783</v>
      </c>
      <c r="V46" s="11">
        <f t="shared" si="15"/>
        <v>39605.488341925142</v>
      </c>
      <c r="W46" s="11">
        <f t="shared" si="15"/>
        <v>38539.625883138266</v>
      </c>
      <c r="X46" s="11">
        <f t="shared" si="15"/>
        <v>37507.731409488501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2722.5629294603905</v>
      </c>
      <c r="E50" s="11">
        <f t="shared" ref="E50:X50" si="18">+E35/E36</f>
        <v>2712.1950489458522</v>
      </c>
      <c r="F50" s="11">
        <f t="shared" si="18"/>
        <v>2791.1566652614501</v>
      </c>
      <c r="G50" s="11">
        <f t="shared" si="18"/>
        <v>2882.4778886271479</v>
      </c>
      <c r="H50" s="11">
        <f t="shared" si="18"/>
        <v>2868.1026512654689</v>
      </c>
      <c r="I50" s="11">
        <f t="shared" si="18"/>
        <v>2904.0704257950438</v>
      </c>
      <c r="J50" s="11">
        <f t="shared" si="18"/>
        <v>2870.528872588151</v>
      </c>
      <c r="K50" s="11">
        <f t="shared" si="18"/>
        <v>2896.3261915532639</v>
      </c>
      <c r="L50" s="11">
        <f t="shared" si="18"/>
        <v>2927.6910615971456</v>
      </c>
      <c r="M50" s="11">
        <f t="shared" si="18"/>
        <v>3105.2351664643134</v>
      </c>
      <c r="N50" s="11">
        <f t="shared" si="18"/>
        <v>3421.7982955763769</v>
      </c>
      <c r="O50" s="11">
        <f t="shared" si="18"/>
        <v>3505.9325824162033</v>
      </c>
      <c r="P50" s="11">
        <f t="shared" si="18"/>
        <v>3599.1173730984847</v>
      </c>
      <c r="Q50" s="11">
        <f t="shared" si="18"/>
        <v>3845.9601557376182</v>
      </c>
      <c r="R50" s="11">
        <f t="shared" si="18"/>
        <v>3934.8442655116628</v>
      </c>
      <c r="S50" s="11">
        <f t="shared" si="18"/>
        <v>3968.0082008350337</v>
      </c>
      <c r="T50" s="11">
        <f t="shared" si="18"/>
        <v>4102.1494900477092</v>
      </c>
      <c r="U50" s="11">
        <f t="shared" si="18"/>
        <v>4028.0115883298599</v>
      </c>
      <c r="V50" s="11">
        <f t="shared" si="18"/>
        <v>4094.5096629723566</v>
      </c>
      <c r="W50" s="11">
        <f t="shared" si="18"/>
        <v>4010.8959718937444</v>
      </c>
      <c r="X50" s="11">
        <f t="shared" si="18"/>
        <v>4038.536992692068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-1.9110623931051562</v>
      </c>
      <c r="F53" s="32">
        <f>IFERROR(((F39/$D39)-1)*100,0)</f>
        <v>-3.8306047772315388</v>
      </c>
      <c r="G53" s="32">
        <f>IFERROR(((G39/$D39)-1)*100,0)</f>
        <v>-5.6040765909319941</v>
      </c>
      <c r="H53" s="32">
        <f t="shared" ref="H53:X53" si="19">IFERROR(((H39/$D39)-1)*100,0)</f>
        <v>-7.6336506199556897</v>
      </c>
      <c r="I53" s="32">
        <f t="shared" si="19"/>
        <v>-9.2848670063428678</v>
      </c>
      <c r="J53" s="32">
        <f t="shared" si="19"/>
        <v>-10.902063219307379</v>
      </c>
      <c r="K53" s="32">
        <f t="shared" si="19"/>
        <v>-12.419518744312953</v>
      </c>
      <c r="L53" s="32">
        <f t="shared" si="19"/>
        <v>-13.834252173481964</v>
      </c>
      <c r="M53" s="32">
        <f t="shared" si="19"/>
        <v>-14.920841850462773</v>
      </c>
      <c r="N53" s="32">
        <f t="shared" si="19"/>
        <v>-15.774826460303782</v>
      </c>
      <c r="O53" s="32">
        <f t="shared" si="19"/>
        <v>-16.553179586203758</v>
      </c>
      <c r="P53" s="32">
        <f t="shared" si="19"/>
        <v>-17.313009614298146</v>
      </c>
      <c r="Q53" s="32">
        <f t="shared" si="19"/>
        <v>-18.201897149419612</v>
      </c>
      <c r="R53" s="32">
        <f t="shared" si="19"/>
        <v>-19.072685412150204</v>
      </c>
      <c r="S53" s="32">
        <f t="shared" si="19"/>
        <v>-19.830617354429016</v>
      </c>
      <c r="T53" s="32">
        <f t="shared" si="19"/>
        <v>-20.603579560945217</v>
      </c>
      <c r="U53" s="32">
        <f t="shared" si="19"/>
        <v>-21.289851841158168</v>
      </c>
      <c r="V53" s="32">
        <f t="shared" si="19"/>
        <v>-21.684996452107331</v>
      </c>
      <c r="W53" s="32">
        <f t="shared" si="19"/>
        <v>-22.211975863266296</v>
      </c>
      <c r="X53" s="32">
        <f t="shared" si="19"/>
        <v>-23.955335073487948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5.22887034678301</v>
      </c>
      <c r="F54" s="32">
        <f t="shared" ref="F54:I54" si="21">IFERROR(((F40/$D40)-1)*100,0)</f>
        <v>10.205570938788288</v>
      </c>
      <c r="G54" s="32">
        <f t="shared" si="21"/>
        <v>16.255795183617749</v>
      </c>
      <c r="H54" s="32">
        <f t="shared" si="21"/>
        <v>18.241336723850754</v>
      </c>
      <c r="I54" s="32">
        <f t="shared" si="21"/>
        <v>20.713699308087953</v>
      </c>
      <c r="J54" s="32">
        <f t="shared" ref="J54:X54" si="22">IFERROR(((J40/$D40)-1)*100,0)</f>
        <v>22.169763287930589</v>
      </c>
      <c r="K54" s="32">
        <f t="shared" si="22"/>
        <v>23.338496241529949</v>
      </c>
      <c r="L54" s="32">
        <f t="shared" si="22"/>
        <v>24.144530667819296</v>
      </c>
      <c r="M54" s="32">
        <f t="shared" si="22"/>
        <v>27.895830610390426</v>
      </c>
      <c r="N54" s="32">
        <f t="shared" si="22"/>
        <v>34.699899056741046</v>
      </c>
      <c r="O54" s="32">
        <f t="shared" si="22"/>
        <v>39.873749931074663</v>
      </c>
      <c r="P54" s="32">
        <f t="shared" si="22"/>
        <v>43.762428127400966</v>
      </c>
      <c r="Q54" s="32">
        <f t="shared" si="22"/>
        <v>45.467585946265899</v>
      </c>
      <c r="R54" s="32">
        <f t="shared" si="22"/>
        <v>46.344605867439071</v>
      </c>
      <c r="S54" s="32">
        <f t="shared" si="22"/>
        <v>47.795119480950078</v>
      </c>
      <c r="T54" s="32">
        <f t="shared" si="22"/>
        <v>48.915262981531349</v>
      </c>
      <c r="U54" s="32">
        <f t="shared" si="22"/>
        <v>50.589552408896751</v>
      </c>
      <c r="V54" s="32">
        <f t="shared" si="22"/>
        <v>55.83844463601104</v>
      </c>
      <c r="W54" s="32">
        <f t="shared" si="22"/>
        <v>58.269686675545394</v>
      </c>
      <c r="X54" s="39">
        <f t="shared" si="22"/>
        <v>58.291189600558212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0.44445355710931445</v>
      </c>
      <c r="F55" s="32">
        <f t="shared" ref="F55:I55" si="23">IFERROR(((F41/$D41)-1)*100,0)</f>
        <v>0.57519376670680522</v>
      </c>
      <c r="G55" s="32">
        <f t="shared" si="23"/>
        <v>0.62193393462708357</v>
      </c>
      <c r="H55" s="32">
        <f t="shared" si="23"/>
        <v>0.86638797591063188</v>
      </c>
      <c r="I55" s="32">
        <f t="shared" si="23"/>
        <v>1.8276980639173379</v>
      </c>
      <c r="J55" s="32">
        <f t="shared" ref="J55:X55" si="24">IFERROR(((J41/$D41)-1)*100,0)</f>
        <v>2.8392663365574666</v>
      </c>
      <c r="K55" s="32">
        <f t="shared" si="24"/>
        <v>3.878531595605339</v>
      </c>
      <c r="L55" s="32">
        <f t="shared" si="24"/>
        <v>5.1178237875070476</v>
      </c>
      <c r="M55" s="32">
        <f t="shared" si="24"/>
        <v>6.3889860637585949</v>
      </c>
      <c r="N55" s="32">
        <f t="shared" si="24"/>
        <v>7.6344630769286104</v>
      </c>
      <c r="O55" s="32">
        <f t="shared" si="24"/>
        <v>9.3652438562393581</v>
      </c>
      <c r="P55" s="32">
        <f t="shared" si="24"/>
        <v>11.078573092622811</v>
      </c>
      <c r="Q55" s="32">
        <f t="shared" si="24"/>
        <v>12.806438287772281</v>
      </c>
      <c r="R55" s="32">
        <f t="shared" si="24"/>
        <v>14.599261143953047</v>
      </c>
      <c r="S55" s="32">
        <f t="shared" si="24"/>
        <v>16.460000426472575</v>
      </c>
      <c r="T55" s="32">
        <f t="shared" si="24"/>
        <v>18.112301029025211</v>
      </c>
      <c r="U55" s="32">
        <f t="shared" si="24"/>
        <v>19.755033379711161</v>
      </c>
      <c r="V55" s="32">
        <f t="shared" si="24"/>
        <v>21.392758321191696</v>
      </c>
      <c r="W55" s="32">
        <f t="shared" si="24"/>
        <v>22.972231257662767</v>
      </c>
      <c r="X55" s="32">
        <f t="shared" si="24"/>
        <v>19.705714216883962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-3.3415003281741185</v>
      </c>
      <c r="F56" s="32">
        <f t="shared" ref="F56:I56" si="25">IFERROR(((F42/$D42)-1)*100,0)</f>
        <v>-6.5727495552791666</v>
      </c>
      <c r="G56" s="32">
        <f t="shared" si="25"/>
        <v>-9.6770638723778113</v>
      </c>
      <c r="H56" s="32">
        <f t="shared" si="25"/>
        <v>-12.806242333675222</v>
      </c>
      <c r="I56" s="32">
        <f t="shared" si="25"/>
        <v>-15.672917076034965</v>
      </c>
      <c r="J56" s="32">
        <f t="shared" ref="J56:X56" si="26">IFERROR(((J42/$D42)-1)*100,0)</f>
        <v>-18.407936638327861</v>
      </c>
      <c r="K56" s="32">
        <f t="shared" si="26"/>
        <v>-20.982972920662636</v>
      </c>
      <c r="L56" s="32">
        <f t="shared" si="26"/>
        <v>-23.44004068227169</v>
      </c>
      <c r="M56" s="32">
        <f t="shared" si="26"/>
        <v>-25.73270536421234</v>
      </c>
      <c r="N56" s="32">
        <f t="shared" si="26"/>
        <v>-27.98816616855715</v>
      </c>
      <c r="O56" s="32">
        <f t="shared" si="26"/>
        <v>-30.128604248464917</v>
      </c>
      <c r="P56" s="32">
        <f t="shared" si="26"/>
        <v>-32.111878345358683</v>
      </c>
      <c r="Q56" s="32">
        <f t="shared" si="26"/>
        <v>-34.068004172504686</v>
      </c>
      <c r="R56" s="32">
        <f t="shared" si="26"/>
        <v>-35.937868525092853</v>
      </c>
      <c r="S56" s="32">
        <f t="shared" si="26"/>
        <v>-37.725937296096532</v>
      </c>
      <c r="T56" s="32">
        <f t="shared" si="26"/>
        <v>-39.438070375598144</v>
      </c>
      <c r="U56" s="32">
        <f t="shared" si="26"/>
        <v>-41.079284381330773</v>
      </c>
      <c r="V56" s="32">
        <f t="shared" si="26"/>
        <v>-42.658300209287546</v>
      </c>
      <c r="W56" s="32">
        <f t="shared" si="26"/>
        <v>-44.129452604334759</v>
      </c>
      <c r="X56" s="32">
        <f t="shared" si="26"/>
        <v>-45.571753942558836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-3.3415003281741185</v>
      </c>
      <c r="F57" s="32">
        <f t="shared" ref="F57:I57" si="27">IFERROR(((F43/$D43)-1)*100,0)</f>
        <v>-6.5727495552791666</v>
      </c>
      <c r="G57" s="32">
        <f t="shared" si="27"/>
        <v>-9.6770638723778113</v>
      </c>
      <c r="H57" s="32">
        <f t="shared" si="27"/>
        <v>-12.806242333675222</v>
      </c>
      <c r="I57" s="32">
        <f t="shared" si="27"/>
        <v>-15.672917076034965</v>
      </c>
      <c r="J57" s="32">
        <f t="shared" ref="J57:X57" si="28">IFERROR(((J43/$D43)-1)*100,0)</f>
        <v>-18.407936638327861</v>
      </c>
      <c r="K57" s="32">
        <f t="shared" si="28"/>
        <v>-20.982972920662636</v>
      </c>
      <c r="L57" s="32">
        <f t="shared" si="28"/>
        <v>-23.44004068227169</v>
      </c>
      <c r="M57" s="32">
        <f t="shared" si="28"/>
        <v>-25.73270536421234</v>
      </c>
      <c r="N57" s="32">
        <f t="shared" si="28"/>
        <v>-27.98816616855715</v>
      </c>
      <c r="O57" s="32">
        <f t="shared" si="28"/>
        <v>-30.128604248464917</v>
      </c>
      <c r="P57" s="32">
        <f t="shared" si="28"/>
        <v>-32.111878345358683</v>
      </c>
      <c r="Q57" s="32">
        <f t="shared" si="28"/>
        <v>-34.068004172504686</v>
      </c>
      <c r="R57" s="32">
        <f t="shared" si="28"/>
        <v>-35.937868525092853</v>
      </c>
      <c r="S57" s="32">
        <f t="shared" si="28"/>
        <v>-37.725937296096532</v>
      </c>
      <c r="T57" s="32">
        <f t="shared" si="28"/>
        <v>-39.438070375598144</v>
      </c>
      <c r="U57" s="32">
        <f t="shared" si="28"/>
        <v>-41.079284381330773</v>
      </c>
      <c r="V57" s="32">
        <f t="shared" si="28"/>
        <v>-42.658300209287546</v>
      </c>
      <c r="W57" s="32">
        <f t="shared" si="28"/>
        <v>-44.129452604334759</v>
      </c>
      <c r="X57" s="32">
        <f t="shared" si="28"/>
        <v>-45.571753942558836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0.19673642788067269</v>
      </c>
      <c r="F59" s="32">
        <f t="shared" ref="F59:I59" si="31">IFERROR(((F45/$D45)-1)*100,0)</f>
        <v>1.7378275315570013</v>
      </c>
      <c r="G59" s="32">
        <f t="shared" si="31"/>
        <v>3.8211002529003446</v>
      </c>
      <c r="H59" s="32">
        <f t="shared" si="31"/>
        <v>0.81971137828402707</v>
      </c>
      <c r="I59" s="32">
        <f t="shared" si="31"/>
        <v>5.7638577730623197E-2</v>
      </c>
      <c r="J59" s="32">
        <f t="shared" ref="J59:X59" si="32">IFERROR(((J45/$D45)-1)*100,0)</f>
        <v>-1.9678037246267266</v>
      </c>
      <c r="K59" s="32">
        <f t="shared" si="32"/>
        <v>-3.8668410987142909</v>
      </c>
      <c r="L59" s="32">
        <f t="shared" si="32"/>
        <v>-6.2901560702002701</v>
      </c>
      <c r="M59" s="32">
        <f t="shared" si="32"/>
        <v>-7.3602263857958867</v>
      </c>
      <c r="N59" s="32">
        <f t="shared" si="32"/>
        <v>-10.196904042109045</v>
      </c>
      <c r="O59" s="32">
        <f t="shared" si="32"/>
        <v>-12.321389752191592</v>
      </c>
      <c r="P59" s="32">
        <f t="shared" si="32"/>
        <v>-12.628126348159697</v>
      </c>
      <c r="Q59" s="32">
        <f t="shared" si="32"/>
        <v>-14.608915253356368</v>
      </c>
      <c r="R59" s="32">
        <f t="shared" si="32"/>
        <v>-16.50249063503324</v>
      </c>
      <c r="S59" s="32">
        <f t="shared" si="32"/>
        <v>-18.313034356985682</v>
      </c>
      <c r="T59" s="32">
        <f t="shared" si="32"/>
        <v>-20.045611383601504</v>
      </c>
      <c r="U59" s="32">
        <f t="shared" si="32"/>
        <v>-21.706486208881081</v>
      </c>
      <c r="V59" s="32">
        <f t="shared" si="32"/>
        <v>-23.305914921924941</v>
      </c>
      <c r="W59" s="32">
        <f t="shared" si="32"/>
        <v>-23.369954294354589</v>
      </c>
      <c r="X59" s="32">
        <f t="shared" si="32"/>
        <v>-23.932674191637602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-3.4736880084039856</v>
      </c>
      <c r="F60" s="32">
        <f t="shared" ref="F60:I60" si="33">IFERROR(((F46/$D46)-1)*100,0)</f>
        <v>-6.8832307305709328</v>
      </c>
      <c r="G60" s="32">
        <f t="shared" si="33"/>
        <v>-10.18135206056342</v>
      </c>
      <c r="H60" s="32">
        <f t="shared" si="33"/>
        <v>-13.315304710301445</v>
      </c>
      <c r="I60" s="32">
        <f t="shared" si="33"/>
        <v>-16.260606878601138</v>
      </c>
      <c r="J60" s="32">
        <f t="shared" ref="J60:X60" si="34">IFERROR(((J46/$D46)-1)*100,0)</f>
        <v>-19.022136077869067</v>
      </c>
      <c r="K60" s="32">
        <f t="shared" si="34"/>
        <v>-21.622427517978736</v>
      </c>
      <c r="L60" s="32">
        <f t="shared" si="34"/>
        <v>-24.080756275766202</v>
      </c>
      <c r="M60" s="32">
        <f t="shared" si="34"/>
        <v>-26.419096791262277</v>
      </c>
      <c r="N60" s="32">
        <f t="shared" si="34"/>
        <v>-28.65284347281959</v>
      </c>
      <c r="O60" s="32">
        <f t="shared" si="34"/>
        <v>-30.793877529454406</v>
      </c>
      <c r="P60" s="32">
        <f t="shared" si="34"/>
        <v>-32.83978666700407</v>
      </c>
      <c r="Q60" s="32">
        <f t="shared" si="34"/>
        <v>-34.794991087443975</v>
      </c>
      <c r="R60" s="32">
        <f t="shared" si="34"/>
        <v>-36.663969601647892</v>
      </c>
      <c r="S60" s="32">
        <f t="shared" si="34"/>
        <v>-38.451198713851433</v>
      </c>
      <c r="T60" s="32">
        <f t="shared" si="34"/>
        <v>-40.162568012371139</v>
      </c>
      <c r="U60" s="32">
        <f t="shared" si="34"/>
        <v>-41.803047494580738</v>
      </c>
      <c r="V60" s="32">
        <f t="shared" si="34"/>
        <v>-43.381300702025513</v>
      </c>
      <c r="W60" s="32">
        <f t="shared" si="34"/>
        <v>-44.905022503561085</v>
      </c>
      <c r="X60" s="32">
        <f t="shared" si="34"/>
        <v>-46.38018479436338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-0.38081325512623332</v>
      </c>
      <c r="F64" s="32">
        <f t="shared" ref="F64:I64" si="41">IFERROR(((F50/$D50)-1)*100,0)</f>
        <v>2.5194545572783111</v>
      </c>
      <c r="G64" s="32">
        <f t="shared" si="41"/>
        <v>5.8736919333009618</v>
      </c>
      <c r="H64" s="32">
        <f t="shared" si="41"/>
        <v>5.3456880731834744</v>
      </c>
      <c r="I64" s="32">
        <f t="shared" si="41"/>
        <v>6.6667879140860808</v>
      </c>
      <c r="J64" s="32">
        <f t="shared" ref="J64:X64" si="42">IFERROR(((J50/$D50)-1)*100,0)</f>
        <v>5.4348034172744475</v>
      </c>
      <c r="K64" s="32">
        <f t="shared" si="42"/>
        <v>6.3823414405819845</v>
      </c>
      <c r="L64" s="32">
        <f t="shared" si="42"/>
        <v>7.5343761540678678</v>
      </c>
      <c r="M64" s="32">
        <f t="shared" si="42"/>
        <v>14.055588315814171</v>
      </c>
      <c r="N64" s="32">
        <f t="shared" si="42"/>
        <v>25.682982698018808</v>
      </c>
      <c r="O64" s="32">
        <f t="shared" si="42"/>
        <v>28.773243199600749</v>
      </c>
      <c r="P64" s="32">
        <f t="shared" si="42"/>
        <v>32.195929583593738</v>
      </c>
      <c r="Q64" s="32">
        <f t="shared" si="42"/>
        <v>41.262488889462844</v>
      </c>
      <c r="R64" s="32">
        <f t="shared" si="42"/>
        <v>44.527210847300601</v>
      </c>
      <c r="S64" s="32">
        <f t="shared" si="42"/>
        <v>45.745325402689204</v>
      </c>
      <c r="T64" s="32">
        <f t="shared" si="42"/>
        <v>50.6723479431475</v>
      </c>
      <c r="U64" s="32">
        <f t="shared" si="42"/>
        <v>47.949255634954532</v>
      </c>
      <c r="V64" s="32">
        <f t="shared" si="42"/>
        <v>50.391736354975095</v>
      </c>
      <c r="W64" s="32">
        <f t="shared" si="42"/>
        <v>47.320597386107075</v>
      </c>
      <c r="X64" s="32">
        <f t="shared" si="42"/>
        <v>48.335854756257277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10.946769164681209</v>
      </c>
      <c r="D67" s="30">
        <f>(D8/D7)*100</f>
        <v>6.9400697420263251</v>
      </c>
      <c r="E67" s="30">
        <f t="shared" ref="E67:X67" si="43">(E8/E7)*100</f>
        <v>7.4452401758910103</v>
      </c>
      <c r="F67" s="30">
        <f t="shared" si="43"/>
        <v>7.9529911413433005</v>
      </c>
      <c r="G67" s="30">
        <f t="shared" si="43"/>
        <v>8.547226377484952</v>
      </c>
      <c r="H67" s="30">
        <f t="shared" si="43"/>
        <v>8.8842216755535599</v>
      </c>
      <c r="I67" s="30">
        <f t="shared" si="43"/>
        <v>9.2350797972671455</v>
      </c>
      <c r="J67" s="30">
        <f t="shared" si="43"/>
        <v>9.5161202180477087</v>
      </c>
      <c r="K67" s="30">
        <f t="shared" si="43"/>
        <v>9.7736134070088454</v>
      </c>
      <c r="L67" s="30">
        <f t="shared" si="43"/>
        <v>9.9990045076895164</v>
      </c>
      <c r="M67" s="30">
        <f t="shared" si="43"/>
        <v>10.432707650802289</v>
      </c>
      <c r="N67" s="30">
        <f t="shared" si="43"/>
        <v>11.099136450660982</v>
      </c>
      <c r="O67" s="30">
        <f t="shared" si="43"/>
        <v>11.632960666287017</v>
      </c>
      <c r="P67" s="30">
        <f t="shared" si="43"/>
        <v>12.0662424987684</v>
      </c>
      <c r="Q67" s="30">
        <f t="shared" si="43"/>
        <v>12.342036752556918</v>
      </c>
      <c r="R67" s="30">
        <f t="shared" si="43"/>
        <v>12.550049093583388</v>
      </c>
      <c r="S67" s="30">
        <f t="shared" si="43"/>
        <v>12.794266375526009</v>
      </c>
      <c r="T67" s="30">
        <f t="shared" si="43"/>
        <v>13.016736838121396</v>
      </c>
      <c r="U67" s="30">
        <f t="shared" si="43"/>
        <v>13.277855785879009</v>
      </c>
      <c r="V67" s="30">
        <f t="shared" si="43"/>
        <v>13.809993299705686</v>
      </c>
      <c r="W67" s="30">
        <f t="shared" si="43"/>
        <v>14.12045974642828</v>
      </c>
      <c r="X67" s="30">
        <f t="shared" si="43"/>
        <v>14.446140257673612</v>
      </c>
    </row>
    <row r="68" spans="1:24" ht="15.75">
      <c r="B68" s="20" t="s">
        <v>38</v>
      </c>
      <c r="C68" s="31">
        <f t="shared" ref="C68:C69" si="44">AVERAGE(D68:X68)</f>
        <v>28.436461891420013</v>
      </c>
      <c r="D68" s="30">
        <f>(D9/D7)*100</f>
        <v>22.072329943717168</v>
      </c>
      <c r="E68" s="30">
        <f t="shared" ref="E68:X68" si="45">(E9/E7)*100</f>
        <v>22.60237672074707</v>
      </c>
      <c r="F68" s="30">
        <f t="shared" si="45"/>
        <v>23.083527309595294</v>
      </c>
      <c r="G68" s="30">
        <f t="shared" si="45"/>
        <v>23.528140254059391</v>
      </c>
      <c r="H68" s="30">
        <f t="shared" si="45"/>
        <v>24.103542151209972</v>
      </c>
      <c r="I68" s="30">
        <f t="shared" si="45"/>
        <v>24.776180940319463</v>
      </c>
      <c r="J68" s="30">
        <f t="shared" si="45"/>
        <v>25.476484638892181</v>
      </c>
      <c r="K68" s="30">
        <f t="shared" si="45"/>
        <v>26.179819870516685</v>
      </c>
      <c r="L68" s="30">
        <f t="shared" si="45"/>
        <v>26.927118351885561</v>
      </c>
      <c r="M68" s="30">
        <f t="shared" si="45"/>
        <v>27.600799700550166</v>
      </c>
      <c r="N68" s="30">
        <f t="shared" si="45"/>
        <v>28.207046450656449</v>
      </c>
      <c r="O68" s="30">
        <f t="shared" si="45"/>
        <v>28.927953573302418</v>
      </c>
      <c r="P68" s="30">
        <f t="shared" si="45"/>
        <v>29.651132584958983</v>
      </c>
      <c r="Q68" s="30">
        <f t="shared" si="45"/>
        <v>30.439592593138144</v>
      </c>
      <c r="R68" s="30">
        <f t="shared" si="45"/>
        <v>31.256105755612278</v>
      </c>
      <c r="S68" s="30">
        <f t="shared" si="45"/>
        <v>32.06390606776808</v>
      </c>
      <c r="T68" s="30">
        <f t="shared" si="45"/>
        <v>32.835405731237593</v>
      </c>
      <c r="U68" s="30">
        <f t="shared" si="45"/>
        <v>33.58236099166735</v>
      </c>
      <c r="V68" s="30">
        <f t="shared" si="45"/>
        <v>34.213380489789429</v>
      </c>
      <c r="W68" s="30">
        <f t="shared" si="45"/>
        <v>34.893335990423495</v>
      </c>
      <c r="X68" s="30">
        <f t="shared" si="45"/>
        <v>34.745159609773133</v>
      </c>
    </row>
    <row r="69" spans="1:24" ht="15.75">
      <c r="B69" s="20" t="s">
        <v>10</v>
      </c>
      <c r="C69" s="31">
        <f t="shared" si="44"/>
        <v>60.616768943898784</v>
      </c>
      <c r="D69" s="30">
        <f t="shared" ref="D69:X69" si="46">(D10/D7)*100</f>
        <v>70.987600314256511</v>
      </c>
      <c r="E69" s="30">
        <f t="shared" si="46"/>
        <v>69.95238310336191</v>
      </c>
      <c r="F69" s="30">
        <f t="shared" si="46"/>
        <v>68.963481549061413</v>
      </c>
      <c r="G69" s="30">
        <f t="shared" si="46"/>
        <v>67.924633368455659</v>
      </c>
      <c r="H69" s="30">
        <f t="shared" si="46"/>
        <v>67.01223617323646</v>
      </c>
      <c r="I69" s="30">
        <f t="shared" si="46"/>
        <v>65.988739262413389</v>
      </c>
      <c r="J69" s="30">
        <f t="shared" si="46"/>
        <v>65.007395143060108</v>
      </c>
      <c r="K69" s="30">
        <f t="shared" si="46"/>
        <v>64.046566722474481</v>
      </c>
      <c r="L69" s="30">
        <f t="shared" si="46"/>
        <v>63.073877140424926</v>
      </c>
      <c r="M69" s="30">
        <f t="shared" si="46"/>
        <v>61.966492648647545</v>
      </c>
      <c r="N69" s="30">
        <f t="shared" si="46"/>
        <v>60.693817098682565</v>
      </c>
      <c r="O69" s="30">
        <f t="shared" si="46"/>
        <v>59.439085760410556</v>
      </c>
      <c r="P69" s="30">
        <f t="shared" si="46"/>
        <v>58.28262491627261</v>
      </c>
      <c r="Q69" s="30">
        <f t="shared" si="46"/>
        <v>57.218370654304941</v>
      </c>
      <c r="R69" s="30">
        <f t="shared" si="46"/>
        <v>56.193845150804336</v>
      </c>
      <c r="S69" s="30">
        <f t="shared" si="46"/>
        <v>55.141827556705927</v>
      </c>
      <c r="T69" s="30">
        <f t="shared" si="46"/>
        <v>54.147857430640997</v>
      </c>
      <c r="U69" s="30">
        <f t="shared" si="46"/>
        <v>53.13978322245363</v>
      </c>
      <c r="V69" s="30">
        <f t="shared" si="46"/>
        <v>51.976626210504897</v>
      </c>
      <c r="W69" s="30">
        <f t="shared" si="46"/>
        <v>50.986204263148217</v>
      </c>
      <c r="X69" s="30">
        <f t="shared" si="46"/>
        <v>50.808700132553263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4.4524125428194585</v>
      </c>
      <c r="D72" s="30">
        <f>(D13/D$10)*100</f>
        <v>3.6014276420761422</v>
      </c>
      <c r="E72" s="30">
        <f t="shared" ref="E72:X72" si="47">(E13/E$10)*100</f>
        <v>3.7332598523911105</v>
      </c>
      <c r="F72" s="30">
        <f t="shared" si="47"/>
        <v>3.921783233187595</v>
      </c>
      <c r="G72" s="30">
        <f t="shared" si="47"/>
        <v>4.1396371321813978</v>
      </c>
      <c r="H72" s="30">
        <f t="shared" si="47"/>
        <v>4.1642303892142269</v>
      </c>
      <c r="I72" s="30">
        <f t="shared" si="47"/>
        <v>4.2732457103919899</v>
      </c>
      <c r="J72" s="30">
        <f t="shared" si="47"/>
        <v>4.3270858332700408</v>
      </c>
      <c r="K72" s="30">
        <f t="shared" si="47"/>
        <v>4.3815444415488853</v>
      </c>
      <c r="L72" s="30">
        <f t="shared" si="47"/>
        <v>4.4081687773999709</v>
      </c>
      <c r="M72" s="30">
        <f t="shared" si="47"/>
        <v>4.4923602385955181</v>
      </c>
      <c r="N72" s="30">
        <f t="shared" si="47"/>
        <v>4.4911972785443588</v>
      </c>
      <c r="O72" s="30">
        <f t="shared" si="47"/>
        <v>4.5192766964060569</v>
      </c>
      <c r="P72" s="30">
        <f t="shared" si="47"/>
        <v>4.635030005845052</v>
      </c>
      <c r="Q72" s="30">
        <f t="shared" si="47"/>
        <v>4.6643486084973187</v>
      </c>
      <c r="R72" s="30">
        <f t="shared" si="47"/>
        <v>4.6940404783329708</v>
      </c>
      <c r="S72" s="30">
        <f t="shared" si="47"/>
        <v>4.7241127893464938</v>
      </c>
      <c r="T72" s="30">
        <f t="shared" si="47"/>
        <v>4.754636238545042</v>
      </c>
      <c r="U72" s="30">
        <f t="shared" si="47"/>
        <v>4.7855566892209067</v>
      </c>
      <c r="V72" s="30">
        <f t="shared" si="47"/>
        <v>4.8168819374387617</v>
      </c>
      <c r="W72" s="30">
        <f t="shared" si="47"/>
        <v>4.9395894202261106</v>
      </c>
      <c r="X72" s="30">
        <f t="shared" si="47"/>
        <v>5.0332500065486663</v>
      </c>
    </row>
    <row r="73" spans="1:24" ht="15.75">
      <c r="A73" s="36"/>
      <c r="B73" s="10" t="s">
        <v>11</v>
      </c>
      <c r="C73" s="31">
        <f>AVERAGE(D73:X73)</f>
        <v>95.547587457180555</v>
      </c>
      <c r="D73" s="30">
        <f>(D16/D$10)*100</f>
        <v>96.398572357923868</v>
      </c>
      <c r="E73" s="30">
        <f t="shared" ref="E73:X73" si="48">(E16/E$10)*100</f>
        <v>96.266740147608886</v>
      </c>
      <c r="F73" s="30">
        <f t="shared" si="48"/>
        <v>96.078216766812403</v>
      </c>
      <c r="G73" s="30">
        <f>(G16/G$10)*100</f>
        <v>95.860362867818608</v>
      </c>
      <c r="H73" s="30">
        <f t="shared" si="48"/>
        <v>95.835769610785775</v>
      </c>
      <c r="I73" s="30">
        <f t="shared" si="48"/>
        <v>95.72675428960801</v>
      </c>
      <c r="J73" s="30">
        <f t="shared" si="48"/>
        <v>95.672914166729967</v>
      </c>
      <c r="K73" s="30">
        <f t="shared" si="48"/>
        <v>95.618455558451103</v>
      </c>
      <c r="L73" s="30">
        <f t="shared" si="48"/>
        <v>95.591831222600021</v>
      </c>
      <c r="M73" s="30">
        <f t="shared" si="48"/>
        <v>95.507639761404477</v>
      </c>
      <c r="N73" s="30">
        <f t="shared" si="48"/>
        <v>95.508802721455638</v>
      </c>
      <c r="O73" s="30">
        <f t="shared" si="48"/>
        <v>95.480723303593933</v>
      </c>
      <c r="P73" s="30">
        <f t="shared" si="48"/>
        <v>95.364969994154947</v>
      </c>
      <c r="Q73" s="30">
        <f t="shared" si="48"/>
        <v>95.33565139150268</v>
      </c>
      <c r="R73" s="30">
        <f t="shared" si="48"/>
        <v>95.305959521667035</v>
      </c>
      <c r="S73" s="30">
        <f t="shared" si="48"/>
        <v>95.275887210653508</v>
      </c>
      <c r="T73" s="30">
        <f t="shared" si="48"/>
        <v>95.245363761454954</v>
      </c>
      <c r="U73" s="30">
        <f t="shared" si="48"/>
        <v>95.214443310779089</v>
      </c>
      <c r="V73" s="30">
        <f t="shared" si="48"/>
        <v>95.183118062561235</v>
      </c>
      <c r="W73" s="30">
        <f t="shared" si="48"/>
        <v>95.060410579773873</v>
      </c>
      <c r="X73" s="30">
        <f t="shared" si="48"/>
        <v>94.966749993451344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144903784.9545821</v>
      </c>
      <c r="E147">
        <v>166762556.2109648</v>
      </c>
      <c r="F147">
        <v>174075309.06906751</v>
      </c>
      <c r="G147">
        <v>200305835.1311475</v>
      </c>
      <c r="H147">
        <v>149831944.33270621</v>
      </c>
      <c r="I147">
        <v>162152342.77801669</v>
      </c>
      <c r="J147">
        <v>151024240.79548511</v>
      </c>
      <c r="K147">
        <v>150137167.42811069</v>
      </c>
      <c r="L147">
        <v>147586831.49690941</v>
      </c>
      <c r="M147">
        <v>202030959.4195109</v>
      </c>
      <c r="N147">
        <v>264458747.64848161</v>
      </c>
      <c r="O147">
        <v>247937006.1811341</v>
      </c>
      <c r="P147">
        <v>234686347.7559796</v>
      </c>
      <c r="Q147">
        <v>201809191.0776673</v>
      </c>
      <c r="R147">
        <v>190942542.32733139</v>
      </c>
      <c r="S147">
        <v>206300000</v>
      </c>
      <c r="T147">
        <v>204470411.17979041</v>
      </c>
      <c r="U147">
        <v>220437731.7925289</v>
      </c>
      <c r="V147">
        <v>301993039.50550932</v>
      </c>
      <c r="W147">
        <v>253117169.24240801</v>
      </c>
      <c r="X147">
        <v>207575683.5769954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Wealth_BLZ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2014-12-03T13:22:19Z</dcterms:modified>
</cp:coreProperties>
</file>