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CHE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<sst xmlns="http://schemas.openxmlformats.org/spreadsheetml/2006/main" count="95" uniqueCount="65">
  <si>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</si>
  <si>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</si>
  <si>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</si>
  <si>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</si>
  <si>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</si>
  <si>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</si>
  <si>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</si>
  <si>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</si>
  <si>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</si>
  <si>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</si>
  <si>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</si>
  <si>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</si>
  <si>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</si>
  <si>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</si>
  <si>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</si>
  <si>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</si>
  <si>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</si>
  <si>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</si>
  <si>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</si>
  <si>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</si>
  <si>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</si>
  <si>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</si>
  <si>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</si>
  <si>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</si>
  <si>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</si>
  <si>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</si>
  <si>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</si>
  <si>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</si>
  <si>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</si>
  <si>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</si>
  <si>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</si>
  <si>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</si>
  <si>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</si>
  <si>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</si>
  <si>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</si>
  <si>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</si>
  <si>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</si>
  <si>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</si>
  <si>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</si>
  <si>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</si>
  <si>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</si>
  <si>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</si>
  <si>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</si>
  <si>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</si>
  <si>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</si>
  <si>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</si>
  <si>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</si>
  <si>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</si>
  <si>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</si>
  <si>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</si>
  <si>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</si>
  <si>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</si>
  <si>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</si>
  <si>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</si>
  <si>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</si>
  <si>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</si>
  <si>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</si>
  <si>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</si>
  <si>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</si>
  <si>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</si>
  <si>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</si>
  <si>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</si>
  <si>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</si>
  <si>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Switzerland</t>
  </si>
  <si>
    <t>CHE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</si>
</sst>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Wealth_CHE!$B$54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Wealth_CHE!$D$52:$X$52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Wealth_CHE!$D$54:$X$54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1.5494388543926485</c:v>
                </c:pt>
                <c:pt idx="2">
                  <c:v>2.135588044134562</c:v>
                </c:pt>
                <c:pt idx="3">
                  <c:v>2.3732547017868644</c:v>
                </c:pt>
                <c:pt idx="4">
                  <c:v>3.1043216431178688</c:v>
                </c:pt>
                <c:pt idx="5">
                  <c:v>4.1686434295751695</c:v>
                </c:pt>
                <c:pt idx="6">
                  <c:v>5.4374343745957843</c:v>
                </c:pt>
                <c:pt idx="7">
                  <c:v>7.1238109287407925</c:v>
                </c:pt>
                <c:pt idx="8">
                  <c:v>9.5234586358531548</c:v>
                </c:pt>
                <c:pt idx="9">
                  <c:v>11.384094889715946</c:v>
                </c:pt>
                <c:pt idx="10">
                  <c:v>13.352133855865489</c:v>
                </c:pt>
                <c:pt idx="11">
                  <c:v>15.083866322563622</c:v>
                </c:pt>
                <c:pt idx="12">
                  <c:v>16.457144167467973</c:v>
                </c:pt>
                <c:pt idx="13">
                  <c:v>17.701246319379305</c:v>
                </c:pt>
                <c:pt idx="14">
                  <c:v>19.089472501031569</c:v>
                </c:pt>
                <c:pt idx="15">
                  <c:v>21.39764486698823</c:v>
                </c:pt>
                <c:pt idx="16">
                  <c:v>24.281114600092856</c:v>
                </c:pt>
                <c:pt idx="17">
                  <c:v>26.265201884997413</c:v>
                </c:pt>
                <c:pt idx="18">
                  <c:v>28.047901966670487</c:v>
                </c:pt>
                <c:pt idx="19">
                  <c:v>29.815212423097257</c:v>
                </c:pt>
                <c:pt idx="20" formatCode="_(* #,##0.0000_);_(* \(#,##0.0000\);_(* &quot;-&quot;??_);_(@_)">
                  <c:v>31.327019577877046</c:v>
                </c:pt>
              </c:numCache>
            </c:numRef>
          </c:val>
        </c:ser>
        <c:ser>
          <c:idx val="1"/>
          <c:order val="1"/>
          <c:tx>
            <c:strRef>
              <c:f>Wealth_CHE!$B$55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Wealth_CHE!$D$52:$X$52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Wealth_CHE!$D$55:$X$55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9.1862363508510292E-2</c:v>
                </c:pt>
                <c:pt idx="2">
                  <c:v>-7.9358973175869263E-2</c:v>
                </c:pt>
                <c:pt idx="3">
                  <c:v>-0.62489660928954915</c:v>
                </c:pt>
                <c:pt idx="4">
                  <c:v>-1.5681581000401845</c:v>
                </c:pt>
                <c:pt idx="5">
                  <c:v>-2.2097548476426199</c:v>
                </c:pt>
                <c:pt idx="6">
                  <c:v>-2.371687423137403</c:v>
                </c:pt>
                <c:pt idx="7">
                  <c:v>-2.8081269086320138</c:v>
                </c:pt>
                <c:pt idx="8">
                  <c:v>-2.7201459607624767</c:v>
                </c:pt>
                <c:pt idx="9">
                  <c:v>-2.967528033409339</c:v>
                </c:pt>
                <c:pt idx="10">
                  <c:v>-3.2491317909727035</c:v>
                </c:pt>
                <c:pt idx="11">
                  <c:v>-2.2916384592721828</c:v>
                </c:pt>
                <c:pt idx="12">
                  <c:v>-2.4366340842405299</c:v>
                </c:pt>
                <c:pt idx="13">
                  <c:v>-1.9166996181676832</c:v>
                </c:pt>
                <c:pt idx="14">
                  <c:v>-1.7270848545366757</c:v>
                </c:pt>
                <c:pt idx="15">
                  <c:v>-1.400689085395046</c:v>
                </c:pt>
                <c:pt idx="16">
                  <c:v>-0.79020997497466494</c:v>
                </c:pt>
                <c:pt idx="17">
                  <c:v>0.22904044750167163</c:v>
                </c:pt>
                <c:pt idx="18">
                  <c:v>1.1986505356463839</c:v>
                </c:pt>
                <c:pt idx="19">
                  <c:v>1.8251986030372702</c:v>
                </c:pt>
                <c:pt idx="20">
                  <c:v>2.1643545713300849</c:v>
                </c:pt>
              </c:numCache>
            </c:numRef>
          </c:val>
        </c:ser>
        <c:ser>
          <c:idx val="2"/>
          <c:order val="2"/>
          <c:tx>
            <c:strRef>
              <c:f>Wealth_CHE!$B$56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Wealth_CHE!$D$52:$X$52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Wealth_CHE!$D$56:$X$56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-0.77439351350311325</c:v>
                </c:pt>
                <c:pt idx="2">
                  <c:v>-1.8504185356534086</c:v>
                </c:pt>
                <c:pt idx="3">
                  <c:v>-2.8330677654880065</c:v>
                </c:pt>
                <c:pt idx="4">
                  <c:v>-3.7028665187623822</c:v>
                </c:pt>
                <c:pt idx="5">
                  <c:v>-4.3855363304125543</c:v>
                </c:pt>
                <c:pt idx="6">
                  <c:v>-4.8525600737473145</c:v>
                </c:pt>
                <c:pt idx="7">
                  <c:v>-5.1438839439675421</c:v>
                </c:pt>
                <c:pt idx="8">
                  <c:v>-5.3863724342858248</c:v>
                </c:pt>
                <c:pt idx="9">
                  <c:v>-5.5976624560200143</c:v>
                </c:pt>
                <c:pt idx="10">
                  <c:v>-8.161139483458113</c:v>
                </c:pt>
                <c:pt idx="11">
                  <c:v>-8.9368718887530729</c:v>
                </c:pt>
                <c:pt idx="12">
                  <c:v>-9.4648678776205308</c:v>
                </c:pt>
                <c:pt idx="13">
                  <c:v>-10.049078888453423</c:v>
                </c:pt>
                <c:pt idx="14">
                  <c:v>-10.668218813221731</c:v>
                </c:pt>
                <c:pt idx="15">
                  <c:v>-11.251081407350938</c:v>
                </c:pt>
                <c:pt idx="16">
                  <c:v>-11.891796952137446</c:v>
                </c:pt>
                <c:pt idx="17">
                  <c:v>-12.473211025921206</c:v>
                </c:pt>
                <c:pt idx="18">
                  <c:v>-12.97830359561506</c:v>
                </c:pt>
                <c:pt idx="19">
                  <c:v>-13.418184965853108</c:v>
                </c:pt>
                <c:pt idx="20">
                  <c:v>-13.916198717413575</c:v>
                </c:pt>
              </c:numCache>
            </c:numRef>
          </c:val>
        </c:ser>
        <c:ser>
          <c:idx val="4"/>
          <c:order val="3"/>
          <c:tx>
            <c:strRef>
              <c:f>Wealth_CHE!$B$53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Wealth_CHE!$D$52:$X$52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Wealth_CHE!$D$53:$X$53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0.43385667510593695</c:v>
                </c:pt>
                <c:pt idx="2">
                  <c:v>0.43023973274001204</c:v>
                </c:pt>
                <c:pt idx="3">
                  <c:v>6.9096832067239156E-2</c:v>
                </c:pt>
                <c:pt idx="4">
                  <c:v>-0.45758012628743794</c:v>
                </c:pt>
                <c:pt idx="5">
                  <c:v>-0.67730724188463931</c:v>
                </c:pt>
                <c:pt idx="6">
                  <c:v>-0.491436528189515</c:v>
                </c:pt>
                <c:pt idx="7">
                  <c:v>-0.39855023571578885</c:v>
                </c:pt>
                <c:pt idx="8">
                  <c:v>0.25499661282764041</c:v>
                </c:pt>
                <c:pt idx="9">
                  <c:v>0.53085144580868882</c:v>
                </c:pt>
                <c:pt idx="10">
                  <c:v>0.75609944547840868</c:v>
                </c:pt>
                <c:pt idx="11">
                  <c:v>1.8669776999198584</c:v>
                </c:pt>
                <c:pt idx="12">
                  <c:v>2.0897526402251732</c:v>
                </c:pt>
                <c:pt idx="13">
                  <c:v>2.764635185477049</c:v>
                </c:pt>
                <c:pt idx="14">
                  <c:v>3.2333414794414761</c:v>
                </c:pt>
                <c:pt idx="15">
                  <c:v>4.0306902096768571</c:v>
                </c:pt>
                <c:pt idx="16">
                  <c:v>5.176699817959074</c:v>
                </c:pt>
                <c:pt idx="17">
                  <c:v>6.3995157717492646</c:v>
                </c:pt>
                <c:pt idx="18">
                  <c:v>7.537881333645835</c:v>
                </c:pt>
                <c:pt idx="19">
                  <c:v>8.4234608601876371</c:v>
                </c:pt>
                <c:pt idx="20">
                  <c:v>9.0346434465343748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Wealth_CHE!$D$64:$X$64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-1.9215242340269612</c:v>
                </c:pt>
                <c:pt idx="2">
                  <c:v>-2.898307997555527</c:v>
                </c:pt>
                <c:pt idx="3">
                  <c:v>-4.1550735628496653</c:v>
                </c:pt>
                <c:pt idx="4">
                  <c:v>-3.9884670102132702</c:v>
                </c:pt>
                <c:pt idx="5">
                  <c:v>-4.4411625737698195</c:v>
                </c:pt>
                <c:pt idx="6">
                  <c:v>-4.4161740226612345</c:v>
                </c:pt>
                <c:pt idx="7">
                  <c:v>-2.8383797401974498</c:v>
                </c:pt>
                <c:pt idx="8">
                  <c:v>-0.58965314393638613</c:v>
                </c:pt>
                <c:pt idx="9">
                  <c:v>0.37799718672961724</c:v>
                </c:pt>
                <c:pt idx="10">
                  <c:v>3.5215361681422586</c:v>
                </c:pt>
                <c:pt idx="11">
                  <c:v>4.1319377775258959</c:v>
                </c:pt>
                <c:pt idx="12">
                  <c:v>3.9159733214049863</c:v>
                </c:pt>
                <c:pt idx="13">
                  <c:v>2.9709277137797585</c:v>
                </c:pt>
                <c:pt idx="14">
                  <c:v>4.8021776477888523</c:v>
                </c:pt>
                <c:pt idx="15">
                  <c:v>6.7895017334075991</c:v>
                </c:pt>
                <c:pt idx="16">
                  <c:v>9.875935571404181</c:v>
                </c:pt>
                <c:pt idx="17">
                  <c:v>13.073971617470237</c:v>
                </c:pt>
                <c:pt idx="18">
                  <c:v>14.656970086808485</c:v>
                </c:pt>
                <c:pt idx="19">
                  <c:v>11.795002070035165</c:v>
                </c:pt>
                <c:pt idx="20">
                  <c:v>14.183326361009607</c:v>
                </c:pt>
              </c:numCache>
            </c:numRef>
          </c:val>
        </c:ser>
        <c:marker val="1"/>
        <c:axId val="63585280"/>
        <c:axId val="63595264"/>
      </c:lineChart>
      <c:catAx>
        <c:axId val="63585280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3595264"/>
        <c:crosses val="autoZero"/>
        <c:auto val="1"/>
        <c:lblAlgn val="ctr"/>
        <c:lblOffset val="100"/>
      </c:catAx>
      <c:valAx>
        <c:axId val="6359526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635852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Wealth_CHE!$B$40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Wealth_CHE!$D$38:$X$38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Wealth_CHE!$D$40:$X$40</c:f>
              <c:numCache>
                <c:formatCode>_(* #,##0_);_(* \(#,##0\);_(* "-"??_);_(@_)</c:formatCode>
                <c:ptCount val="21"/>
                <c:pt idx="0">
                  <c:v>137951.28760707384</c:v>
                </c:pt>
                <c:pt idx="1">
                  <c:v>140088.7584573928</c:v>
                </c:pt>
                <c:pt idx="2">
                  <c:v>140897.35881194018</c:v>
                </c:pt>
                <c:pt idx="3">
                  <c:v>141225.22302638425</c:v>
                </c:pt>
                <c:pt idx="4">
                  <c:v>142233.73928522001</c:v>
                </c:pt>
                <c:pt idx="5">
                  <c:v>143701.98489392048</c:v>
                </c:pt>
                <c:pt idx="6">
                  <c:v>145452.29833961837</c:v>
                </c:pt>
                <c:pt idx="7">
                  <c:v>147778.67650996521</c:v>
                </c:pt>
                <c:pt idx="8">
                  <c:v>151089.02141996034</c:v>
                </c:pt>
                <c:pt idx="9">
                  <c:v>153655.79308984807</c:v>
                </c:pt>
                <c:pt idx="10">
                  <c:v>156370.72818426031</c:v>
                </c:pt>
                <c:pt idx="11">
                  <c:v>158759.67541998014</c:v>
                </c:pt>
                <c:pt idx="12">
                  <c:v>160654.12988944838</c:v>
                </c:pt>
                <c:pt idx="13">
                  <c:v>162370.38482715737</c:v>
                </c:pt>
                <c:pt idx="14">
                  <c:v>164285.46071964517</c:v>
                </c:pt>
                <c:pt idx="15">
                  <c:v>167469.61421867306</c:v>
                </c:pt>
                <c:pt idx="16">
                  <c:v>171447.39784325115</c:v>
                </c:pt>
                <c:pt idx="17">
                  <c:v>174184.4718000252</c:v>
                </c:pt>
                <c:pt idx="18">
                  <c:v>176643.72951686557</c:v>
                </c:pt>
                <c:pt idx="19">
                  <c:v>179081.75704752075</c:v>
                </c:pt>
                <c:pt idx="20">
                  <c:v>181167.31448367535</c:v>
                </c:pt>
              </c:numCache>
            </c:numRef>
          </c:val>
        </c:ser>
        <c:ser>
          <c:idx val="1"/>
          <c:order val="1"/>
          <c:tx>
            <c:strRef>
              <c:f>Wealth_CHE!$B$41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Wealth_CHE!$D$38:$X$38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Wealth_CHE!$D$41:$X$41</c:f>
              <c:numCache>
                <c:formatCode>General</c:formatCode>
                <c:ptCount val="21"/>
                <c:pt idx="0">
                  <c:v>406316.72934688925</c:v>
                </c:pt>
                <c:pt idx="1">
                  <c:v>406689.98149779777</c:v>
                </c:pt>
                <c:pt idx="2">
                  <c:v>405994.28056263778</c:v>
                </c:pt>
                <c:pt idx="3">
                  <c:v>403777.66988222435</c:v>
                </c:pt>
                <c:pt idx="4">
                  <c:v>399945.04064381763</c:v>
                </c:pt>
                <c:pt idx="5">
                  <c:v>397338.12572336342</c:v>
                </c:pt>
                <c:pt idx="6">
                  <c:v>396680.16657886584</c:v>
                </c:pt>
                <c:pt idx="7">
                  <c:v>394906.83993582573</c:v>
                </c:pt>
                <c:pt idx="8">
                  <c:v>395264.32124565763</c:v>
                </c:pt>
                <c:pt idx="9">
                  <c:v>394259.16649908834</c:v>
                </c:pt>
                <c:pt idx="10">
                  <c:v>393114.96332163893</c:v>
                </c:pt>
                <c:pt idx="11">
                  <c:v>397005.41891071905</c:v>
                </c:pt>
                <c:pt idx="12">
                  <c:v>396416.27742965159</c:v>
                </c:pt>
                <c:pt idx="13">
                  <c:v>398528.858146946</c:v>
                </c:pt>
                <c:pt idx="14">
                  <c:v>399299.29465289036</c:v>
                </c:pt>
                <c:pt idx="15">
                  <c:v>400625.49526679324</c:v>
                </c:pt>
                <c:pt idx="16">
                  <c:v>403105.97402159934</c:v>
                </c:pt>
                <c:pt idx="17">
                  <c:v>407247.3590020595</c:v>
                </c:pt>
                <c:pt idx="18">
                  <c:v>411187.04699962662</c:v>
                </c:pt>
                <c:pt idx="19">
                  <c:v>413732.81661483541</c:v>
                </c:pt>
                <c:pt idx="20">
                  <c:v>415110.86405258754</c:v>
                </c:pt>
              </c:numCache>
            </c:numRef>
          </c:val>
        </c:ser>
        <c:ser>
          <c:idx val="2"/>
          <c:order val="2"/>
          <c:tx>
            <c:strRef>
              <c:f>Wealth_CHE!$B$42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Wealth_CHE!$D$38:$X$38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Wealth_CHE!$D$42:$X$42</c:f>
              <c:numCache>
                <c:formatCode>_(* #,##0_);_(* \(#,##0\);_(* "-"??_);_(@_)</c:formatCode>
                <c:ptCount val="21"/>
                <c:pt idx="0">
                  <c:v>12363.323475089095</c:v>
                </c:pt>
                <c:pt idx="1">
                  <c:v>12267.582700044597</c:v>
                </c:pt>
                <c:pt idx="2">
                  <c:v>12134.550245883258</c:v>
                </c:pt>
                <c:pt idx="3">
                  <c:v>12013.062142973335</c:v>
                </c:pt>
                <c:pt idx="4">
                  <c:v>11905.526109523731</c:v>
                </c:pt>
                <c:pt idx="5">
                  <c:v>11821.125432442639</c:v>
                </c:pt>
                <c:pt idx="6">
                  <c:v>11763.385776348692</c:v>
                </c:pt>
                <c:pt idx="7">
                  <c:v>11727.368463913217</c:v>
                </c:pt>
                <c:pt idx="8">
                  <c:v>11697.388827465307</c:v>
                </c:pt>
                <c:pt idx="9">
                  <c:v>11671.266358607723</c:v>
                </c:pt>
                <c:pt idx="10">
                  <c:v>11354.335401495953</c:v>
                </c:pt>
                <c:pt idx="11">
                  <c:v>11258.429094928248</c:v>
                </c:pt>
                <c:pt idx="12">
                  <c:v>11193.151242889069</c:v>
                </c:pt>
                <c:pt idx="13">
                  <c:v>11120.923345842712</c:v>
                </c:pt>
                <c:pt idx="14">
                  <c:v>11044.377074180182</c:v>
                </c:pt>
                <c:pt idx="15">
                  <c:v>10972.315886252693</c:v>
                </c:pt>
                <c:pt idx="16">
                  <c:v>10893.102150895556</c:v>
                </c:pt>
                <c:pt idx="17">
                  <c:v>10821.220048223977</c:v>
                </c:pt>
                <c:pt idx="18">
                  <c:v>10758.773819984086</c:v>
                </c:pt>
                <c:pt idx="19">
                  <c:v>10704.389863274902</c:v>
                </c:pt>
                <c:pt idx="20">
                  <c:v>10642.818812219055</c:v>
                </c:pt>
              </c:numCache>
            </c:numRef>
          </c:val>
        </c:ser>
        <c:overlap val="100"/>
        <c:axId val="75179520"/>
        <c:axId val="75181056"/>
      </c:barChart>
      <c:catAx>
        <c:axId val="75179520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5181056"/>
        <c:crosses val="autoZero"/>
        <c:auto val="1"/>
        <c:lblAlgn val="ctr"/>
        <c:lblOffset val="100"/>
      </c:catAx>
      <c:valAx>
        <c:axId val="75181056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5179520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Wealth_CHE!$B$67:$B$69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Wealth_CHE!$C$67:$C$69</c:f>
              <c:numCache>
                <c:formatCode>_(* #,##0_);_(* \(#,##0\);_(* "-"??_);_(@_)</c:formatCode>
                <c:ptCount val="3"/>
                <c:pt idx="0">
                  <c:v>27.48981016024559</c:v>
                </c:pt>
                <c:pt idx="1">
                  <c:v>70.500493478996106</c:v>
                </c:pt>
                <c:pt idx="2">
                  <c:v>2.0096963607583236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Wealth_CHE!$B$72:$B$75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Wealth_CHE!$C$72:$C$75</c:f>
              <c:numCache>
                <c:formatCode>_(* #,##0_);_(* \(#,##0\);_(* "-"??_);_(@_)</c:formatCode>
                <c:ptCount val="4"/>
                <c:pt idx="0">
                  <c:v>78.728468010836195</c:v>
                </c:pt>
                <c:pt idx="1">
                  <c:v>21.271531989163798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3714811728612.3022</v>
      </c>
      <c r="E7" s="13">
        <f t="shared" ref="E7:X7" si="0">+E8+E9+E10</f>
        <v>3768030355513.8408</v>
      </c>
      <c r="F7" s="13">
        <f t="shared" si="0"/>
        <v>3809596333432.7471</v>
      </c>
      <c r="G7" s="13">
        <f t="shared" si="0"/>
        <v>3838545112504.4946</v>
      </c>
      <c r="H7" s="13">
        <f t="shared" si="0"/>
        <v>3857107185556.2021</v>
      </c>
      <c r="I7" s="13">
        <f t="shared" si="0"/>
        <v>3880368263184.688</v>
      </c>
      <c r="J7" s="13">
        <f t="shared" si="0"/>
        <v>3911038107609.7397</v>
      </c>
      <c r="K7" s="13">
        <f t="shared" si="0"/>
        <v>3931055135433.2139</v>
      </c>
      <c r="L7" s="13">
        <f t="shared" si="0"/>
        <v>3969385834472.2642</v>
      </c>
      <c r="M7" s="13">
        <f t="shared" si="0"/>
        <v>3993621402168.8765</v>
      </c>
      <c r="N7" s="13">
        <f t="shared" si="0"/>
        <v>4020049715589.7329</v>
      </c>
      <c r="O7" s="13">
        <f t="shared" si="0"/>
        <v>4087098185546.1187</v>
      </c>
      <c r="P7" s="13">
        <f t="shared" si="0"/>
        <v>4122737910778.2661</v>
      </c>
      <c r="Q7" s="13">
        <f t="shared" si="0"/>
        <v>4179795972872.8193</v>
      </c>
      <c r="R7" s="13">
        <f t="shared" si="0"/>
        <v>4229977783269.8691</v>
      </c>
      <c r="S7" s="13">
        <f t="shared" si="0"/>
        <v>4293789012603.2739</v>
      </c>
      <c r="T7" s="13">
        <f t="shared" si="0"/>
        <v>4372319174215.4971</v>
      </c>
      <c r="U7" s="13">
        <f t="shared" si="0"/>
        <v>4454698246565.3428</v>
      </c>
      <c r="V7" s="13">
        <f t="shared" si="0"/>
        <v>4533240776966.4033</v>
      </c>
      <c r="W7" s="13">
        <f t="shared" si="0"/>
        <v>4599545363530.1377</v>
      </c>
      <c r="X7" s="13">
        <f t="shared" si="0"/>
        <v>4651635524555.9229</v>
      </c>
    </row>
    <row r="8" spans="1:24" s="22" customFormat="1" ht="15.75">
      <c r="A8" s="19">
        <v>1</v>
      </c>
      <c r="B8" s="20" t="s">
        <v>5</v>
      </c>
      <c r="C8" s="20"/>
      <c r="D8" s="21">
        <v>920650750252.25793</v>
      </c>
      <c r="E8" s="21">
        <v>944212801233.70691</v>
      </c>
      <c r="F8" s="21">
        <v>960173371993.08765</v>
      </c>
      <c r="G8" s="21">
        <v>973220577784.13892</v>
      </c>
      <c r="H8" s="21">
        <v>990121488456.97339</v>
      </c>
      <c r="I8" s="21">
        <v>1008601408778.9294</v>
      </c>
      <c r="J8" s="21">
        <v>1027033296841.0068</v>
      </c>
      <c r="K8" s="21">
        <v>1047822193556.4077</v>
      </c>
      <c r="L8" s="21">
        <v>1074688352731.0642</v>
      </c>
      <c r="M8" s="21">
        <v>1096601444776.0424</v>
      </c>
      <c r="N8" s="21">
        <v>1120850993517.7849</v>
      </c>
      <c r="O8" s="21">
        <v>1144337676551.4365</v>
      </c>
      <c r="P8" s="21">
        <v>1165541695994.7007</v>
      </c>
      <c r="Q8" s="21">
        <v>1186453066822.0554</v>
      </c>
      <c r="R8" s="21">
        <v>1209343226298.7341</v>
      </c>
      <c r="S8" s="21">
        <v>1241788361718.7603</v>
      </c>
      <c r="T8" s="21">
        <v>1280429173682.6448</v>
      </c>
      <c r="U8" s="21">
        <v>1310148187489.2029</v>
      </c>
      <c r="V8" s="21">
        <v>1337758998952.0444</v>
      </c>
      <c r="W8" s="21">
        <v>1364819856709.8926</v>
      </c>
      <c r="X8" s="21">
        <v>1388523909408.8938</v>
      </c>
    </row>
    <row r="9" spans="1:24" s="22" customFormat="1" ht="15.75">
      <c r="A9" s="19">
        <v>2</v>
      </c>
      <c r="B9" s="20" t="s">
        <v>38</v>
      </c>
      <c r="C9" s="20"/>
      <c r="D9" s="21">
        <v>2711651396678.0503</v>
      </c>
      <c r="E9" s="21">
        <v>2741132771053.2324</v>
      </c>
      <c r="F9" s="21">
        <v>2766729629744.4888</v>
      </c>
      <c r="G9" s="21">
        <v>2782539328018.5967</v>
      </c>
      <c r="H9" s="21">
        <v>2784108615390.8809</v>
      </c>
      <c r="I9" s="21">
        <v>2788797897690.8223</v>
      </c>
      <c r="J9" s="21">
        <v>2800943979047.2085</v>
      </c>
      <c r="K9" s="21">
        <v>2800080235148.6934</v>
      </c>
      <c r="L9" s="21">
        <v>2811494563275.6582</v>
      </c>
      <c r="M9" s="21">
        <v>2813725163920.7041</v>
      </c>
      <c r="N9" s="21">
        <v>2817811890512.8818</v>
      </c>
      <c r="O9" s="21">
        <v>2861609898438.0176</v>
      </c>
      <c r="P9" s="21">
        <v>2875990182345.1865</v>
      </c>
      <c r="Q9" s="21">
        <v>2912081451730.6699</v>
      </c>
      <c r="R9" s="21">
        <v>2939334346076.9902</v>
      </c>
      <c r="S9" s="21">
        <v>2970640851781.7388</v>
      </c>
      <c r="T9" s="21">
        <v>3010536501084.2114</v>
      </c>
      <c r="U9" s="21">
        <v>3063157029685.5576</v>
      </c>
      <c r="V9" s="21">
        <v>3114003389085.7603</v>
      </c>
      <c r="W9" s="21">
        <v>3153145093045.9658</v>
      </c>
      <c r="X9" s="21">
        <v>3181541667353.7998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82509581681.994156</v>
      </c>
      <c r="E10" s="21">
        <f t="shared" ref="E10:X10" si="1">+E13+E16+E19+E23</f>
        <v>82684783226.901382</v>
      </c>
      <c r="F10" s="21">
        <f t="shared" si="1"/>
        <v>82693331695.170898</v>
      </c>
      <c r="G10" s="21">
        <f t="shared" si="1"/>
        <v>82785206701.759277</v>
      </c>
      <c r="H10" s="21">
        <f t="shared" si="1"/>
        <v>82877081708.347656</v>
      </c>
      <c r="I10" s="21">
        <f t="shared" si="1"/>
        <v>82968956714.93602</v>
      </c>
      <c r="J10" s="21">
        <f t="shared" si="1"/>
        <v>83060831721.524399</v>
      </c>
      <c r="K10" s="21">
        <f t="shared" si="1"/>
        <v>83152706728.112778</v>
      </c>
      <c r="L10" s="21">
        <f t="shared" si="1"/>
        <v>83202918465.541718</v>
      </c>
      <c r="M10" s="21">
        <f t="shared" si="1"/>
        <v>83294793472.130096</v>
      </c>
      <c r="N10" s="21">
        <f t="shared" si="1"/>
        <v>81386831559.06604</v>
      </c>
      <c r="O10" s="21">
        <f t="shared" si="1"/>
        <v>81150610556.664581</v>
      </c>
      <c r="P10" s="21">
        <f t="shared" si="1"/>
        <v>81206032438.37912</v>
      </c>
      <c r="Q10" s="21">
        <f t="shared" si="1"/>
        <v>81261454320.093674</v>
      </c>
      <c r="R10" s="21">
        <f t="shared" si="1"/>
        <v>81300210894.14444</v>
      </c>
      <c r="S10" s="21">
        <f t="shared" si="1"/>
        <v>81359799102.774918</v>
      </c>
      <c r="T10" s="21">
        <f t="shared" si="1"/>
        <v>81353499448.640823</v>
      </c>
      <c r="U10" s="21">
        <f t="shared" si="1"/>
        <v>81393029390.582092</v>
      </c>
      <c r="V10" s="21">
        <f t="shared" si="1"/>
        <v>81478388928.598755</v>
      </c>
      <c r="W10" s="21">
        <f t="shared" si="1"/>
        <v>81580413774.279175</v>
      </c>
      <c r="X10" s="21">
        <f t="shared" si="1"/>
        <v>81569947793.229126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82509581681.994156</v>
      </c>
      <c r="E11" s="38">
        <f t="shared" ref="E11:X11" si="2">+E13+E16</f>
        <v>82684783226.901382</v>
      </c>
      <c r="F11" s="38">
        <f t="shared" si="2"/>
        <v>82693331695.170898</v>
      </c>
      <c r="G11" s="38">
        <f t="shared" si="2"/>
        <v>82785206701.759277</v>
      </c>
      <c r="H11" s="38">
        <f t="shared" si="2"/>
        <v>82877081708.347656</v>
      </c>
      <c r="I11" s="38">
        <f t="shared" si="2"/>
        <v>82968956714.93602</v>
      </c>
      <c r="J11" s="38">
        <f t="shared" si="2"/>
        <v>83060831721.524399</v>
      </c>
      <c r="K11" s="38">
        <f t="shared" si="2"/>
        <v>83152706728.112778</v>
      </c>
      <c r="L11" s="38">
        <f t="shared" si="2"/>
        <v>83202918465.541718</v>
      </c>
      <c r="M11" s="38">
        <f t="shared" si="2"/>
        <v>83294793472.130096</v>
      </c>
      <c r="N11" s="38">
        <f t="shared" si="2"/>
        <v>81386831559.06604</v>
      </c>
      <c r="O11" s="38">
        <f t="shared" si="2"/>
        <v>81150610556.664581</v>
      </c>
      <c r="P11" s="38">
        <f t="shared" si="2"/>
        <v>81206032438.37912</v>
      </c>
      <c r="Q11" s="38">
        <f t="shared" si="2"/>
        <v>81261454320.093674</v>
      </c>
      <c r="R11" s="38">
        <f t="shared" si="2"/>
        <v>81300210894.14444</v>
      </c>
      <c r="S11" s="38">
        <f t="shared" si="2"/>
        <v>81359799102.774918</v>
      </c>
      <c r="T11" s="38">
        <f t="shared" si="2"/>
        <v>81353499448.640823</v>
      </c>
      <c r="U11" s="38">
        <f t="shared" si="2"/>
        <v>81393029390.582092</v>
      </c>
      <c r="V11" s="38">
        <f t="shared" si="2"/>
        <v>81478388928.598755</v>
      </c>
      <c r="W11" s="38">
        <f t="shared" si="2"/>
        <v>81580413774.279175</v>
      </c>
      <c r="X11" s="38">
        <f t="shared" si="2"/>
        <v>81569947793.229126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0</v>
      </c>
      <c r="E12" s="38">
        <f t="shared" ref="E12:X12" si="3">+E23+E19</f>
        <v>0</v>
      </c>
      <c r="F12" s="38">
        <f t="shared" si="3"/>
        <v>0</v>
      </c>
      <c r="G12" s="38">
        <f t="shared" si="3"/>
        <v>0</v>
      </c>
      <c r="H12" s="38">
        <f t="shared" si="3"/>
        <v>0</v>
      </c>
      <c r="I12" s="38">
        <f t="shared" si="3"/>
        <v>0</v>
      </c>
      <c r="J12" s="38">
        <f t="shared" si="3"/>
        <v>0</v>
      </c>
      <c r="K12" s="38">
        <f t="shared" si="3"/>
        <v>0</v>
      </c>
      <c r="L12" s="38">
        <f t="shared" si="3"/>
        <v>0</v>
      </c>
      <c r="M12" s="38">
        <f t="shared" si="3"/>
        <v>0</v>
      </c>
      <c r="N12" s="38">
        <f t="shared" si="3"/>
        <v>0</v>
      </c>
      <c r="O12" s="38">
        <f t="shared" si="3"/>
        <v>0</v>
      </c>
      <c r="P12" s="38">
        <f t="shared" si="3"/>
        <v>0</v>
      </c>
      <c r="Q12" s="38">
        <f t="shared" si="3"/>
        <v>0</v>
      </c>
      <c r="R12" s="38">
        <f t="shared" si="3"/>
        <v>0</v>
      </c>
      <c r="S12" s="38">
        <f t="shared" si="3"/>
        <v>0</v>
      </c>
      <c r="T12" s="38">
        <f t="shared" si="3"/>
        <v>0</v>
      </c>
      <c r="U12" s="38">
        <f t="shared" si="3"/>
        <v>0</v>
      </c>
      <c r="V12" s="38">
        <f t="shared" si="3"/>
        <v>0</v>
      </c>
      <c r="W12" s="38">
        <f t="shared" si="3"/>
        <v>0</v>
      </c>
      <c r="X12" s="38">
        <f t="shared" si="3"/>
        <v>0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65869628541.052376</v>
      </c>
      <c r="E13" s="13">
        <f t="shared" ref="E13:X13" si="4">+E14+E15</f>
        <v>65952955079.371231</v>
      </c>
      <c r="F13" s="13">
        <f t="shared" si="4"/>
        <v>65869628541.052376</v>
      </c>
      <c r="G13" s="13">
        <f t="shared" si="4"/>
        <v>65869628541.052376</v>
      </c>
      <c r="H13" s="13">
        <f t="shared" si="4"/>
        <v>65869628541.052376</v>
      </c>
      <c r="I13" s="13">
        <f t="shared" si="4"/>
        <v>65869628541.052368</v>
      </c>
      <c r="J13" s="13">
        <f t="shared" si="4"/>
        <v>65869628541.052368</v>
      </c>
      <c r="K13" s="13">
        <f t="shared" si="4"/>
        <v>65869628541.052376</v>
      </c>
      <c r="L13" s="13">
        <f t="shared" si="4"/>
        <v>65827965271.892944</v>
      </c>
      <c r="M13" s="13">
        <f t="shared" si="4"/>
        <v>65827965271.892944</v>
      </c>
      <c r="N13" s="13">
        <f t="shared" si="4"/>
        <v>63828128352.240509</v>
      </c>
      <c r="O13" s="13">
        <f t="shared" si="4"/>
        <v>63536485468.124527</v>
      </c>
      <c r="P13" s="13">
        <f t="shared" si="4"/>
        <v>63536485468.124519</v>
      </c>
      <c r="Q13" s="13">
        <f t="shared" si="4"/>
        <v>63536485468.124527</v>
      </c>
      <c r="R13" s="13">
        <f t="shared" si="4"/>
        <v>63519820160.460754</v>
      </c>
      <c r="S13" s="13">
        <f t="shared" si="4"/>
        <v>63523986487.376694</v>
      </c>
      <c r="T13" s="13">
        <f t="shared" si="4"/>
        <v>63465657910.553497</v>
      </c>
      <c r="U13" s="13">
        <f t="shared" si="4"/>
        <v>63453158929.805664</v>
      </c>
      <c r="V13" s="13">
        <f t="shared" si="4"/>
        <v>63486489545.133209</v>
      </c>
      <c r="W13" s="13">
        <f t="shared" si="4"/>
        <v>63536485468.124527</v>
      </c>
      <c r="X13" s="13">
        <f t="shared" si="4"/>
        <v>63473990564.385391</v>
      </c>
    </row>
    <row r="14" spans="1:24" ht="15.75">
      <c r="A14" s="8" t="s">
        <v>43</v>
      </c>
      <c r="B14" s="2" t="s">
        <v>27</v>
      </c>
      <c r="C14" s="10"/>
      <c r="D14" s="11">
        <v>18081858815.190849</v>
      </c>
      <c r="E14" s="11">
        <v>18165185353.509701</v>
      </c>
      <c r="F14" s="11">
        <v>18081858815.190849</v>
      </c>
      <c r="G14" s="11">
        <v>18081858815.190849</v>
      </c>
      <c r="H14" s="11">
        <v>18081858815.190849</v>
      </c>
      <c r="I14" s="11">
        <v>18623481314.263386</v>
      </c>
      <c r="J14" s="11">
        <v>18623481314.263386</v>
      </c>
      <c r="K14" s="11">
        <v>18415164968.466255</v>
      </c>
      <c r="L14" s="11">
        <v>18290175160.987976</v>
      </c>
      <c r="M14" s="11">
        <v>18290175160.987976</v>
      </c>
      <c r="N14" s="11">
        <v>18206848622.669125</v>
      </c>
      <c r="O14" s="11">
        <v>18165185353.509701</v>
      </c>
      <c r="P14" s="11">
        <v>17998532276.871994</v>
      </c>
      <c r="Q14" s="11">
        <v>17873542469.393719</v>
      </c>
      <c r="R14" s="11">
        <v>17981866969.208225</v>
      </c>
      <c r="S14" s="11">
        <v>17986033296.124168</v>
      </c>
      <c r="T14" s="11">
        <v>17927704719.300972</v>
      </c>
      <c r="U14" s="11">
        <v>17915205738.553143</v>
      </c>
      <c r="V14" s="11">
        <v>17906873084.72126</v>
      </c>
      <c r="W14" s="11">
        <v>17915205738.553143</v>
      </c>
      <c r="X14" s="11">
        <v>17852710834.814007</v>
      </c>
    </row>
    <row r="15" spans="1:24" ht="15.75">
      <c r="A15" s="8" t="s">
        <v>47</v>
      </c>
      <c r="B15" s="2" t="s">
        <v>6</v>
      </c>
      <c r="C15" s="10"/>
      <c r="D15" s="11">
        <v>47787769725.861526</v>
      </c>
      <c r="E15" s="11">
        <v>47787769725.861526</v>
      </c>
      <c r="F15" s="11">
        <v>47787769725.861526</v>
      </c>
      <c r="G15" s="11">
        <v>47787769725.861526</v>
      </c>
      <c r="H15" s="11">
        <v>47787769725.861526</v>
      </c>
      <c r="I15" s="11">
        <v>47246147226.788986</v>
      </c>
      <c r="J15" s="11">
        <v>47246147226.788986</v>
      </c>
      <c r="K15" s="11">
        <v>47454463572.586121</v>
      </c>
      <c r="L15" s="11">
        <v>47537790110.904968</v>
      </c>
      <c r="M15" s="11">
        <v>47537790110.904968</v>
      </c>
      <c r="N15" s="11">
        <v>45621279729.571381</v>
      </c>
      <c r="O15" s="11">
        <v>45371300114.614822</v>
      </c>
      <c r="P15" s="11">
        <v>45537953191.252525</v>
      </c>
      <c r="Q15" s="11">
        <v>45662942998.730804</v>
      </c>
      <c r="R15" s="11">
        <v>45537953191.252525</v>
      </c>
      <c r="S15" s="11">
        <v>45537953191.252525</v>
      </c>
      <c r="T15" s="11">
        <v>45537953191.252525</v>
      </c>
      <c r="U15" s="11">
        <v>45537953191.252525</v>
      </c>
      <c r="V15" s="11">
        <v>45579616460.411949</v>
      </c>
      <c r="W15" s="11">
        <v>45621279729.571381</v>
      </c>
      <c r="X15" s="11">
        <v>45621279729.571381</v>
      </c>
    </row>
    <row r="16" spans="1:24" ht="15.75">
      <c r="A16" s="15" t="s">
        <v>44</v>
      </c>
      <c r="B16" s="10" t="s">
        <v>11</v>
      </c>
      <c r="C16" s="10"/>
      <c r="D16" s="13">
        <f>+D17+D18</f>
        <v>16639953140.941776</v>
      </c>
      <c r="E16" s="13">
        <f t="shared" ref="E16:X16" si="5">+E17+E18</f>
        <v>16731828147.530149</v>
      </c>
      <c r="F16" s="13">
        <f t="shared" si="5"/>
        <v>16823703154.118526</v>
      </c>
      <c r="G16" s="13">
        <f t="shared" si="5"/>
        <v>16915578160.706902</v>
      </c>
      <c r="H16" s="13">
        <f t="shared" si="5"/>
        <v>17007453167.295277</v>
      </c>
      <c r="I16" s="13">
        <f t="shared" si="5"/>
        <v>17099328173.88365</v>
      </c>
      <c r="J16" s="13">
        <f t="shared" si="5"/>
        <v>17191203180.472027</v>
      </c>
      <c r="K16" s="13">
        <f t="shared" si="5"/>
        <v>17283078187.060402</v>
      </c>
      <c r="L16" s="13">
        <f t="shared" si="5"/>
        <v>17374953193.648773</v>
      </c>
      <c r="M16" s="13">
        <f t="shared" si="5"/>
        <v>17466828200.237152</v>
      </c>
      <c r="N16" s="13">
        <f t="shared" si="5"/>
        <v>17558703206.825523</v>
      </c>
      <c r="O16" s="13">
        <f t="shared" si="5"/>
        <v>17614125088.540062</v>
      </c>
      <c r="P16" s="13">
        <f t="shared" si="5"/>
        <v>17669546970.254608</v>
      </c>
      <c r="Q16" s="13">
        <f t="shared" si="5"/>
        <v>17724968851.969147</v>
      </c>
      <c r="R16" s="13">
        <f t="shared" si="5"/>
        <v>17780390733.683685</v>
      </c>
      <c r="S16" s="13">
        <f t="shared" si="5"/>
        <v>17835812615.398224</v>
      </c>
      <c r="T16" s="13">
        <f t="shared" si="5"/>
        <v>17887841538.08733</v>
      </c>
      <c r="U16" s="13">
        <f t="shared" si="5"/>
        <v>17939870460.776432</v>
      </c>
      <c r="V16" s="13">
        <f t="shared" si="5"/>
        <v>17991899383.465538</v>
      </c>
      <c r="W16" s="13">
        <f t="shared" si="5"/>
        <v>18043928306.15464</v>
      </c>
      <c r="X16" s="13">
        <f t="shared" si="5"/>
        <v>18095957228.843742</v>
      </c>
    </row>
    <row r="17" spans="1:24">
      <c r="A17" s="8" t="s">
        <v>45</v>
      </c>
      <c r="B17" s="2" t="s">
        <v>7</v>
      </c>
      <c r="C17" s="2"/>
      <c r="D17" s="14">
        <v>12491750802.212925</v>
      </c>
      <c r="E17" s="14">
        <v>12568153683.142733</v>
      </c>
      <c r="F17" s="14">
        <v>12644556564.072544</v>
      </c>
      <c r="G17" s="14">
        <v>12720959445.002354</v>
      </c>
      <c r="H17" s="14">
        <v>12797362325.932163</v>
      </c>
      <c r="I17" s="14">
        <v>12873765206.861973</v>
      </c>
      <c r="J17" s="14">
        <v>12950168087.791782</v>
      </c>
      <c r="K17" s="14">
        <v>13026570968.721592</v>
      </c>
      <c r="L17" s="14">
        <v>13102973849.6514</v>
      </c>
      <c r="M17" s="14">
        <v>13179376730.581213</v>
      </c>
      <c r="N17" s="14">
        <v>13255779611.511021</v>
      </c>
      <c r="O17" s="14">
        <v>13294474870.891975</v>
      </c>
      <c r="P17" s="14">
        <v>13333170130.272934</v>
      </c>
      <c r="Q17" s="14">
        <v>13371865389.653889</v>
      </c>
      <c r="R17" s="14">
        <v>13410560649.034845</v>
      </c>
      <c r="S17" s="14">
        <v>13449255908.415802</v>
      </c>
      <c r="T17" s="14">
        <v>13485394539.888</v>
      </c>
      <c r="U17" s="14">
        <v>13521533171.360197</v>
      </c>
      <c r="V17" s="14">
        <v>13557671802.832397</v>
      </c>
      <c r="W17" s="14">
        <v>13593810434.304594</v>
      </c>
      <c r="X17" s="14">
        <v>13629949065.776793</v>
      </c>
    </row>
    <row r="18" spans="1:24">
      <c r="A18" s="8" t="s">
        <v>46</v>
      </c>
      <c r="B18" s="2" t="s">
        <v>62</v>
      </c>
      <c r="C18" s="2"/>
      <c r="D18" s="14">
        <v>4148202338.7288513</v>
      </c>
      <c r="E18" s="14">
        <v>4163674464.3874164</v>
      </c>
      <c r="F18" s="14">
        <v>4179146590.0459819</v>
      </c>
      <c r="G18" s="14">
        <v>4194618715.7045474</v>
      </c>
      <c r="H18" s="14">
        <v>4210090841.3631124</v>
      </c>
      <c r="I18" s="14">
        <v>4225562967.0216775</v>
      </c>
      <c r="J18" s="14">
        <v>4241035092.6802435</v>
      </c>
      <c r="K18" s="14">
        <v>4256507218.338809</v>
      </c>
      <c r="L18" s="14">
        <v>4271979343.9973736</v>
      </c>
      <c r="M18" s="14">
        <v>4287451469.6559381</v>
      </c>
      <c r="N18" s="14">
        <v>4302923595.3145037</v>
      </c>
      <c r="O18" s="14">
        <v>4319650217.6480885</v>
      </c>
      <c r="P18" s="14">
        <v>4336376839.9816723</v>
      </c>
      <c r="Q18" s="14">
        <v>4353103462.3152561</v>
      </c>
      <c r="R18" s="14">
        <v>4369830084.64884</v>
      </c>
      <c r="S18" s="14">
        <v>4386556706.9824238</v>
      </c>
      <c r="T18" s="14">
        <v>4402446998.1993294</v>
      </c>
      <c r="U18" s="14">
        <v>4418337289.416234</v>
      </c>
      <c r="V18" s="14">
        <v>4434227580.6331387</v>
      </c>
      <c r="W18" s="14">
        <v>4450117871.8500443</v>
      </c>
      <c r="X18" s="14">
        <v>4466008163.0669489</v>
      </c>
    </row>
    <row r="19" spans="1:24" ht="15.75">
      <c r="A19" s="15" t="s">
        <v>48</v>
      </c>
      <c r="B19" s="10" t="s">
        <v>12</v>
      </c>
      <c r="C19" s="10"/>
      <c r="D19" s="13">
        <f>+D20+D21+D22</f>
        <v>0</v>
      </c>
      <c r="E19" s="13">
        <f t="shared" ref="E19:X19" si="6">+E20+E21+E22</f>
        <v>0</v>
      </c>
      <c r="F19" s="13">
        <f t="shared" si="6"/>
        <v>0</v>
      </c>
      <c r="G19" s="13">
        <f t="shared" si="6"/>
        <v>0</v>
      </c>
      <c r="H19" s="13">
        <f t="shared" si="6"/>
        <v>0</v>
      </c>
      <c r="I19" s="13">
        <f t="shared" si="6"/>
        <v>0</v>
      </c>
      <c r="J19" s="13">
        <f t="shared" si="6"/>
        <v>0</v>
      </c>
      <c r="K19" s="13">
        <f t="shared" si="6"/>
        <v>0</v>
      </c>
      <c r="L19" s="13">
        <f t="shared" si="6"/>
        <v>0</v>
      </c>
      <c r="M19" s="13">
        <f t="shared" si="6"/>
        <v>0</v>
      </c>
      <c r="N19" s="13">
        <f t="shared" si="6"/>
        <v>0</v>
      </c>
      <c r="O19" s="13">
        <f t="shared" si="6"/>
        <v>0</v>
      </c>
      <c r="P19" s="13">
        <f t="shared" si="6"/>
        <v>0</v>
      </c>
      <c r="Q19" s="13">
        <f t="shared" si="6"/>
        <v>0</v>
      </c>
      <c r="R19" s="13">
        <f t="shared" si="6"/>
        <v>0</v>
      </c>
      <c r="S19" s="13">
        <f t="shared" si="6"/>
        <v>0</v>
      </c>
      <c r="T19" s="13">
        <f t="shared" si="6"/>
        <v>0</v>
      </c>
      <c r="U19" s="13">
        <f t="shared" si="6"/>
        <v>0</v>
      </c>
      <c r="V19" s="13">
        <f t="shared" si="6"/>
        <v>0</v>
      </c>
      <c r="W19" s="13">
        <f t="shared" si="6"/>
        <v>0</v>
      </c>
      <c r="X19" s="13">
        <f t="shared" si="6"/>
        <v>0</v>
      </c>
    </row>
    <row r="20" spans="1:24" s="16" customFormat="1">
      <c r="A20" s="8" t="s">
        <v>59</v>
      </c>
      <c r="B20" s="2" t="s">
        <v>13</v>
      </c>
      <c r="C20" s="2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</row>
    <row r="21" spans="1:24" s="16" customFormat="1">
      <c r="A21" s="8" t="s">
        <v>60</v>
      </c>
      <c r="B21" s="2" t="s">
        <v>14</v>
      </c>
      <c r="C21" s="2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s="16" customFormat="1">
      <c r="A22" s="8" t="s">
        <v>61</v>
      </c>
      <c r="B22" s="2" t="s">
        <v>15</v>
      </c>
      <c r="C22" s="2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0</v>
      </c>
      <c r="E23" s="13">
        <f t="shared" ref="E23:X23" si="7">+E24+E25+E26+E27+E28+E29+E30+E31+E32+E33</f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  <c r="W23" s="13">
        <f t="shared" si="7"/>
        <v>0</v>
      </c>
      <c r="X23" s="13">
        <f t="shared" si="7"/>
        <v>0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313926660167.20331</v>
      </c>
      <c r="E35" s="11">
        <v>310956294443.90723</v>
      </c>
      <c r="F35" s="11">
        <v>311266691744.3476</v>
      </c>
      <c r="G35" s="11">
        <v>310689938338.4007</v>
      </c>
      <c r="H35" s="11">
        <v>314389699834.87817</v>
      </c>
      <c r="I35" s="11">
        <v>315490806055.97601</v>
      </c>
      <c r="J35" s="11">
        <v>317473436233.97662</v>
      </c>
      <c r="K35" s="11">
        <v>324063124685.22571</v>
      </c>
      <c r="L35" s="11">
        <v>332613804292.00897</v>
      </c>
      <c r="M35" s="11">
        <v>336974818402.2132</v>
      </c>
      <c r="N35" s="11">
        <v>349045607541.7301</v>
      </c>
      <c r="O35" s="11">
        <v>353066889583.5719</v>
      </c>
      <c r="P35" s="11">
        <v>354631473595.07709</v>
      </c>
      <c r="Q35" s="11">
        <v>353930032106.33319</v>
      </c>
      <c r="R35" s="11">
        <v>362894010122.05713</v>
      </c>
      <c r="S35" s="11">
        <v>372476752505.80243</v>
      </c>
      <c r="T35" s="11">
        <v>385999102990.60217</v>
      </c>
      <c r="U35" s="11">
        <v>400066952288.28308</v>
      </c>
      <c r="V35" s="11">
        <v>408450247223.10901</v>
      </c>
      <c r="W35" s="11">
        <v>400779427566.26251</v>
      </c>
      <c r="X35" s="11">
        <v>411656761417.64368</v>
      </c>
    </row>
    <row r="36" spans="1:24" ht="15.75">
      <c r="A36" s="25">
        <v>5</v>
      </c>
      <c r="B36" s="9" t="s">
        <v>9</v>
      </c>
      <c r="C36" s="10"/>
      <c r="D36" s="11">
        <v>6673738.0000000009</v>
      </c>
      <c r="E36" s="11">
        <v>6740103.9999999991</v>
      </c>
      <c r="F36" s="11">
        <v>6814701.0000000009</v>
      </c>
      <c r="G36" s="11">
        <v>6891266</v>
      </c>
      <c r="H36" s="11">
        <v>6961227.9999999991</v>
      </c>
      <c r="I36" s="11">
        <v>7018702</v>
      </c>
      <c r="J36" s="11">
        <v>7060963.0000000009</v>
      </c>
      <c r="K36" s="11">
        <v>7090483</v>
      </c>
      <c r="L36" s="11">
        <v>7112948.0000000009</v>
      </c>
      <c r="M36" s="11">
        <v>7136740.0000000009</v>
      </c>
      <c r="N36" s="11">
        <v>7167907.9999999991</v>
      </c>
      <c r="O36" s="11">
        <v>7207987.0000000009</v>
      </c>
      <c r="P36" s="11">
        <v>7254975</v>
      </c>
      <c r="Q36" s="11">
        <v>7307078</v>
      </c>
      <c r="R36" s="11">
        <v>7361230.9999999991</v>
      </c>
      <c r="S36" s="11">
        <v>7415007</v>
      </c>
      <c r="T36" s="11">
        <v>7468350</v>
      </c>
      <c r="U36" s="11">
        <v>7521613</v>
      </c>
      <c r="V36" s="11">
        <v>7573204</v>
      </c>
      <c r="W36" s="11">
        <v>7621210.9999999991</v>
      </c>
      <c r="X36" s="11">
        <v>7664318.0000000009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556631.34042905213</v>
      </c>
      <c r="E39" s="11">
        <f t="shared" si="8"/>
        <v>559046.32265523518</v>
      </c>
      <c r="F39" s="11">
        <f t="shared" si="8"/>
        <v>559026.1896204612</v>
      </c>
      <c r="G39" s="11">
        <f t="shared" si="8"/>
        <v>557015.95505158196</v>
      </c>
      <c r="H39" s="11">
        <f t="shared" si="8"/>
        <v>554084.30603856139</v>
      </c>
      <c r="I39" s="11">
        <f t="shared" si="8"/>
        <v>552861.23604972661</v>
      </c>
      <c r="J39" s="11">
        <f t="shared" si="8"/>
        <v>553895.85069483286</v>
      </c>
      <c r="K39" s="11">
        <f t="shared" si="8"/>
        <v>554412.88490970421</v>
      </c>
      <c r="L39" s="11">
        <f t="shared" si="8"/>
        <v>558050.73149308329</v>
      </c>
      <c r="M39" s="11">
        <f t="shared" si="8"/>
        <v>559586.2259475441</v>
      </c>
      <c r="N39" s="11">
        <f t="shared" si="8"/>
        <v>560840.02690739522</v>
      </c>
      <c r="O39" s="11">
        <f t="shared" si="8"/>
        <v>567023.5234256275</v>
      </c>
      <c r="P39" s="11">
        <f t="shared" si="8"/>
        <v>568263.55856198899</v>
      </c>
      <c r="Q39" s="11">
        <f t="shared" si="8"/>
        <v>572020.16631994618</v>
      </c>
      <c r="R39" s="11">
        <f t="shared" si="8"/>
        <v>574629.13244671572</v>
      </c>
      <c r="S39" s="11">
        <f t="shared" si="8"/>
        <v>579067.42537171894</v>
      </c>
      <c r="T39" s="11">
        <f t="shared" si="8"/>
        <v>585446.47401574603</v>
      </c>
      <c r="U39" s="11">
        <f t="shared" si="8"/>
        <v>592253.05085030862</v>
      </c>
      <c r="V39" s="11">
        <f t="shared" si="8"/>
        <v>598589.5503364763</v>
      </c>
      <c r="W39" s="11">
        <f t="shared" si="8"/>
        <v>603518.96352563112</v>
      </c>
      <c r="X39" s="11">
        <f t="shared" si="8"/>
        <v>606920.99734848191</v>
      </c>
    </row>
    <row r="40" spans="1:24" ht="15.75">
      <c r="B40" s="20" t="s">
        <v>5</v>
      </c>
      <c r="C40" s="7"/>
      <c r="D40" s="11">
        <f t="shared" ref="D40:X40" si="9">+D8/D36</f>
        <v>137951.28760707384</v>
      </c>
      <c r="E40" s="11">
        <f t="shared" si="9"/>
        <v>140088.7584573928</v>
      </c>
      <c r="F40" s="11">
        <f t="shared" si="9"/>
        <v>140897.35881194018</v>
      </c>
      <c r="G40" s="11">
        <f t="shared" si="9"/>
        <v>141225.22302638425</v>
      </c>
      <c r="H40" s="11">
        <f t="shared" si="9"/>
        <v>142233.73928522001</v>
      </c>
      <c r="I40" s="11">
        <f t="shared" si="9"/>
        <v>143701.98489392048</v>
      </c>
      <c r="J40" s="11">
        <f t="shared" si="9"/>
        <v>145452.29833961837</v>
      </c>
      <c r="K40" s="11">
        <f t="shared" si="9"/>
        <v>147778.67650996521</v>
      </c>
      <c r="L40" s="11">
        <f t="shared" si="9"/>
        <v>151089.02141996034</v>
      </c>
      <c r="M40" s="11">
        <f t="shared" si="9"/>
        <v>153655.79308984807</v>
      </c>
      <c r="N40" s="11">
        <f t="shared" si="9"/>
        <v>156370.72818426031</v>
      </c>
      <c r="O40" s="11">
        <f t="shared" si="9"/>
        <v>158759.67541998014</v>
      </c>
      <c r="P40" s="11">
        <f t="shared" si="9"/>
        <v>160654.12988944838</v>
      </c>
      <c r="Q40" s="11">
        <f t="shared" si="9"/>
        <v>162370.38482715737</v>
      </c>
      <c r="R40" s="11">
        <f t="shared" si="9"/>
        <v>164285.46071964517</v>
      </c>
      <c r="S40" s="11">
        <f t="shared" si="9"/>
        <v>167469.61421867306</v>
      </c>
      <c r="T40" s="11">
        <f t="shared" si="9"/>
        <v>171447.39784325115</v>
      </c>
      <c r="U40" s="11">
        <f t="shared" si="9"/>
        <v>174184.4718000252</v>
      </c>
      <c r="V40" s="11">
        <f t="shared" si="9"/>
        <v>176643.72951686557</v>
      </c>
      <c r="W40" s="11">
        <f t="shared" si="9"/>
        <v>179081.75704752075</v>
      </c>
      <c r="X40" s="11">
        <f t="shared" si="9"/>
        <v>181167.31448367535</v>
      </c>
    </row>
    <row r="41" spans="1:24" ht="15.75">
      <c r="B41" s="20" t="s">
        <v>38</v>
      </c>
      <c r="C41" s="7"/>
      <c r="D41" s="37">
        <f>+D9/D36</f>
        <v>406316.72934688925</v>
      </c>
      <c r="E41" s="37">
        <f t="shared" ref="E41:X41" si="10">+E9/E36</f>
        <v>406689.98149779777</v>
      </c>
      <c r="F41" s="37">
        <f t="shared" si="10"/>
        <v>405994.28056263778</v>
      </c>
      <c r="G41" s="37">
        <f t="shared" si="10"/>
        <v>403777.66988222435</v>
      </c>
      <c r="H41" s="37">
        <f t="shared" si="10"/>
        <v>399945.04064381763</v>
      </c>
      <c r="I41" s="37">
        <f t="shared" si="10"/>
        <v>397338.12572336342</v>
      </c>
      <c r="J41" s="37">
        <f t="shared" si="10"/>
        <v>396680.16657886584</v>
      </c>
      <c r="K41" s="37">
        <f t="shared" si="10"/>
        <v>394906.83993582573</v>
      </c>
      <c r="L41" s="37">
        <f t="shared" si="10"/>
        <v>395264.32124565763</v>
      </c>
      <c r="M41" s="37">
        <f t="shared" si="10"/>
        <v>394259.16649908834</v>
      </c>
      <c r="N41" s="37">
        <f t="shared" si="10"/>
        <v>393114.96332163893</v>
      </c>
      <c r="O41" s="37">
        <f t="shared" si="10"/>
        <v>397005.41891071905</v>
      </c>
      <c r="P41" s="37">
        <f t="shared" si="10"/>
        <v>396416.27742965159</v>
      </c>
      <c r="Q41" s="37">
        <f t="shared" si="10"/>
        <v>398528.858146946</v>
      </c>
      <c r="R41" s="37">
        <f t="shared" si="10"/>
        <v>399299.29465289036</v>
      </c>
      <c r="S41" s="37">
        <f t="shared" si="10"/>
        <v>400625.49526679324</v>
      </c>
      <c r="T41" s="37">
        <f t="shared" si="10"/>
        <v>403105.97402159934</v>
      </c>
      <c r="U41" s="37">
        <f t="shared" si="10"/>
        <v>407247.3590020595</v>
      </c>
      <c r="V41" s="37">
        <f t="shared" si="10"/>
        <v>411187.04699962662</v>
      </c>
      <c r="W41" s="37">
        <f t="shared" si="10"/>
        <v>413732.81661483541</v>
      </c>
      <c r="X41" s="37">
        <f t="shared" si="10"/>
        <v>415110.86405258754</v>
      </c>
    </row>
    <row r="42" spans="1:24" ht="15.75">
      <c r="B42" s="20" t="s">
        <v>10</v>
      </c>
      <c r="C42" s="9"/>
      <c r="D42" s="11">
        <f t="shared" ref="D42:X42" si="11">+D10/D36</f>
        <v>12363.323475089095</v>
      </c>
      <c r="E42" s="11">
        <f t="shared" si="11"/>
        <v>12267.582700044597</v>
      </c>
      <c r="F42" s="11">
        <f t="shared" si="11"/>
        <v>12134.550245883258</v>
      </c>
      <c r="G42" s="11">
        <f t="shared" si="11"/>
        <v>12013.062142973335</v>
      </c>
      <c r="H42" s="11">
        <f t="shared" si="11"/>
        <v>11905.526109523731</v>
      </c>
      <c r="I42" s="11">
        <f t="shared" si="11"/>
        <v>11821.125432442639</v>
      </c>
      <c r="J42" s="11">
        <f t="shared" si="11"/>
        <v>11763.385776348692</v>
      </c>
      <c r="K42" s="11">
        <f t="shared" si="11"/>
        <v>11727.368463913217</v>
      </c>
      <c r="L42" s="11">
        <f t="shared" si="11"/>
        <v>11697.388827465307</v>
      </c>
      <c r="M42" s="11">
        <f t="shared" si="11"/>
        <v>11671.266358607723</v>
      </c>
      <c r="N42" s="11">
        <f t="shared" si="11"/>
        <v>11354.335401495953</v>
      </c>
      <c r="O42" s="11">
        <f t="shared" si="11"/>
        <v>11258.429094928248</v>
      </c>
      <c r="P42" s="11">
        <f t="shared" si="11"/>
        <v>11193.151242889069</v>
      </c>
      <c r="Q42" s="11">
        <f t="shared" si="11"/>
        <v>11120.923345842712</v>
      </c>
      <c r="R42" s="11">
        <f t="shared" si="11"/>
        <v>11044.377074180182</v>
      </c>
      <c r="S42" s="11">
        <f t="shared" si="11"/>
        <v>10972.315886252693</v>
      </c>
      <c r="T42" s="11">
        <f t="shared" si="11"/>
        <v>10893.102150895556</v>
      </c>
      <c r="U42" s="11">
        <f t="shared" si="11"/>
        <v>10821.220048223977</v>
      </c>
      <c r="V42" s="11">
        <f t="shared" si="11"/>
        <v>10758.773819984086</v>
      </c>
      <c r="W42" s="11">
        <f t="shared" si="11"/>
        <v>10704.389863274902</v>
      </c>
      <c r="X42" s="11">
        <f t="shared" si="11"/>
        <v>10642.818812219055</v>
      </c>
    </row>
    <row r="43" spans="1:24" ht="15.75">
      <c r="B43" s="26" t="s">
        <v>32</v>
      </c>
      <c r="C43" s="9"/>
      <c r="D43" s="11">
        <f t="shared" ref="D43:X43" si="12">+D11/D36</f>
        <v>12363.323475089095</v>
      </c>
      <c r="E43" s="11">
        <f t="shared" si="12"/>
        <v>12267.582700044597</v>
      </c>
      <c r="F43" s="11">
        <f t="shared" si="12"/>
        <v>12134.550245883258</v>
      </c>
      <c r="G43" s="11">
        <f t="shared" si="12"/>
        <v>12013.062142973335</v>
      </c>
      <c r="H43" s="11">
        <f t="shared" si="12"/>
        <v>11905.526109523731</v>
      </c>
      <c r="I43" s="11">
        <f t="shared" si="12"/>
        <v>11821.125432442639</v>
      </c>
      <c r="J43" s="11">
        <f t="shared" si="12"/>
        <v>11763.385776348692</v>
      </c>
      <c r="K43" s="11">
        <f t="shared" si="12"/>
        <v>11727.368463913217</v>
      </c>
      <c r="L43" s="11">
        <f t="shared" si="12"/>
        <v>11697.388827465307</v>
      </c>
      <c r="M43" s="11">
        <f t="shared" si="12"/>
        <v>11671.266358607723</v>
      </c>
      <c r="N43" s="11">
        <f t="shared" si="12"/>
        <v>11354.335401495953</v>
      </c>
      <c r="O43" s="11">
        <f t="shared" si="12"/>
        <v>11258.429094928248</v>
      </c>
      <c r="P43" s="11">
        <f t="shared" si="12"/>
        <v>11193.151242889069</v>
      </c>
      <c r="Q43" s="11">
        <f t="shared" si="12"/>
        <v>11120.923345842712</v>
      </c>
      <c r="R43" s="11">
        <f t="shared" si="12"/>
        <v>11044.377074180182</v>
      </c>
      <c r="S43" s="11">
        <f t="shared" si="12"/>
        <v>10972.315886252693</v>
      </c>
      <c r="T43" s="11">
        <f t="shared" si="12"/>
        <v>10893.102150895556</v>
      </c>
      <c r="U43" s="11">
        <f t="shared" si="12"/>
        <v>10821.220048223977</v>
      </c>
      <c r="V43" s="11">
        <f t="shared" si="12"/>
        <v>10758.773819984086</v>
      </c>
      <c r="W43" s="11">
        <f t="shared" si="12"/>
        <v>10704.389863274902</v>
      </c>
      <c r="X43" s="11">
        <f t="shared" si="12"/>
        <v>10642.818812219055</v>
      </c>
    </row>
    <row r="44" spans="1:24" ht="15.75">
      <c r="B44" s="26" t="s">
        <v>33</v>
      </c>
      <c r="C44" s="9"/>
      <c r="D44" s="11">
        <f t="shared" ref="D44:X44" si="13">+D12/D36</f>
        <v>0</v>
      </c>
      <c r="E44" s="11">
        <f t="shared" si="13"/>
        <v>0</v>
      </c>
      <c r="F44" s="11">
        <f t="shared" si="13"/>
        <v>0</v>
      </c>
      <c r="G44" s="11">
        <f t="shared" si="13"/>
        <v>0</v>
      </c>
      <c r="H44" s="11">
        <f t="shared" si="13"/>
        <v>0</v>
      </c>
      <c r="I44" s="11">
        <f t="shared" si="13"/>
        <v>0</v>
      </c>
      <c r="J44" s="11">
        <f t="shared" si="13"/>
        <v>0</v>
      </c>
      <c r="K44" s="11">
        <f t="shared" si="13"/>
        <v>0</v>
      </c>
      <c r="L44" s="11">
        <f t="shared" si="13"/>
        <v>0</v>
      </c>
      <c r="M44" s="11">
        <f t="shared" si="13"/>
        <v>0</v>
      </c>
      <c r="N44" s="11">
        <f t="shared" si="13"/>
        <v>0</v>
      </c>
      <c r="O44" s="11">
        <f t="shared" si="13"/>
        <v>0</v>
      </c>
      <c r="P44" s="11">
        <f t="shared" si="13"/>
        <v>0</v>
      </c>
      <c r="Q44" s="11">
        <f t="shared" si="13"/>
        <v>0</v>
      </c>
      <c r="R44" s="11">
        <f t="shared" si="13"/>
        <v>0</v>
      </c>
      <c r="S44" s="11">
        <f t="shared" si="13"/>
        <v>0</v>
      </c>
      <c r="T44" s="11">
        <f t="shared" si="13"/>
        <v>0</v>
      </c>
      <c r="U44" s="11">
        <f t="shared" si="13"/>
        <v>0</v>
      </c>
      <c r="V44" s="11">
        <f t="shared" si="13"/>
        <v>0</v>
      </c>
      <c r="W44" s="11">
        <f t="shared" si="13"/>
        <v>0</v>
      </c>
      <c r="X44" s="11">
        <f t="shared" si="13"/>
        <v>0</v>
      </c>
    </row>
    <row r="45" spans="1:24" ht="15.75">
      <c r="B45" s="10" t="s">
        <v>31</v>
      </c>
      <c r="C45" s="9"/>
      <c r="D45" s="11">
        <f t="shared" ref="D45:X45" si="14">+D13/D36</f>
        <v>9869.9751984648428</v>
      </c>
      <c r="E45" s="11">
        <f t="shared" si="14"/>
        <v>9785.1539203803441</v>
      </c>
      <c r="F45" s="11">
        <f t="shared" si="14"/>
        <v>9665.8134437669923</v>
      </c>
      <c r="G45" s="11">
        <f t="shared" si="14"/>
        <v>9558.4219998259214</v>
      </c>
      <c r="H45" s="11">
        <f t="shared" si="14"/>
        <v>9462.3575813135812</v>
      </c>
      <c r="I45" s="11">
        <f t="shared" si="14"/>
        <v>9384.8732345456992</v>
      </c>
      <c r="J45" s="11">
        <f t="shared" si="14"/>
        <v>9328.7032577641839</v>
      </c>
      <c r="K45" s="11">
        <f t="shared" si="14"/>
        <v>9289.8648147174699</v>
      </c>
      <c r="L45" s="11">
        <f t="shared" si="14"/>
        <v>9254.6670201852921</v>
      </c>
      <c r="M45" s="11">
        <f t="shared" si="14"/>
        <v>9223.8144127280721</v>
      </c>
      <c r="N45" s="11">
        <f t="shared" si="14"/>
        <v>8904.7080894788996</v>
      </c>
      <c r="O45" s="11">
        <f t="shared" si="14"/>
        <v>8814.7336375779414</v>
      </c>
      <c r="P45" s="11">
        <f t="shared" si="14"/>
        <v>8757.643612572685</v>
      </c>
      <c r="Q45" s="11">
        <f t="shared" si="14"/>
        <v>8695.1973782303303</v>
      </c>
      <c r="R45" s="11">
        <f t="shared" si="14"/>
        <v>8628.9671062436119</v>
      </c>
      <c r="S45" s="11">
        <f t="shared" si="14"/>
        <v>8566.9489573478077</v>
      </c>
      <c r="T45" s="11">
        <f t="shared" si="14"/>
        <v>8497.9490664676268</v>
      </c>
      <c r="U45" s="11">
        <f t="shared" si="14"/>
        <v>8436.1105696086288</v>
      </c>
      <c r="V45" s="11">
        <f t="shared" si="14"/>
        <v>8383.0423087946929</v>
      </c>
      <c r="W45" s="11">
        <f t="shared" si="14"/>
        <v>8336.796536419808</v>
      </c>
      <c r="X45" s="11">
        <f t="shared" si="14"/>
        <v>8281.7532576786853</v>
      </c>
    </row>
    <row r="46" spans="1:24" ht="15.75">
      <c r="B46" s="10" t="s">
        <v>11</v>
      </c>
      <c r="C46" s="9"/>
      <c r="D46" s="11">
        <f t="shared" ref="D46:X46" si="15">+D16/D36</f>
        <v>2493.348276624251</v>
      </c>
      <c r="E46" s="11">
        <f t="shared" si="15"/>
        <v>2482.4287796642534</v>
      </c>
      <c r="F46" s="11">
        <f t="shared" si="15"/>
        <v>2468.7368021162665</v>
      </c>
      <c r="G46" s="11">
        <f t="shared" si="15"/>
        <v>2454.6401431474133</v>
      </c>
      <c r="H46" s="11">
        <f t="shared" si="15"/>
        <v>2443.1685282101489</v>
      </c>
      <c r="I46" s="11">
        <f t="shared" si="15"/>
        <v>2436.2521978969403</v>
      </c>
      <c r="J46" s="11">
        <f t="shared" si="15"/>
        <v>2434.6825185845082</v>
      </c>
      <c r="K46" s="11">
        <f t="shared" si="15"/>
        <v>2437.5036491957462</v>
      </c>
      <c r="L46" s="11">
        <f t="shared" si="15"/>
        <v>2442.7218072800156</v>
      </c>
      <c r="M46" s="11">
        <f t="shared" si="15"/>
        <v>2447.4519458796522</v>
      </c>
      <c r="N46" s="11">
        <f t="shared" si="15"/>
        <v>2449.6273120170522</v>
      </c>
      <c r="O46" s="11">
        <f t="shared" si="15"/>
        <v>2443.6954573503058</v>
      </c>
      <c r="P46" s="11">
        <f t="shared" si="15"/>
        <v>2435.5076303163842</v>
      </c>
      <c r="Q46" s="11">
        <f t="shared" si="15"/>
        <v>2425.7259676123817</v>
      </c>
      <c r="R46" s="11">
        <f t="shared" si="15"/>
        <v>2415.4099679365704</v>
      </c>
      <c r="S46" s="11">
        <f t="shared" si="15"/>
        <v>2405.3669289048848</v>
      </c>
      <c r="T46" s="11">
        <f t="shared" si="15"/>
        <v>2395.15308442793</v>
      </c>
      <c r="U46" s="11">
        <f t="shared" si="15"/>
        <v>2385.109478615349</v>
      </c>
      <c r="V46" s="11">
        <f t="shared" si="15"/>
        <v>2375.7315111893909</v>
      </c>
      <c r="W46" s="11">
        <f t="shared" si="15"/>
        <v>2367.5933268550948</v>
      </c>
      <c r="X46" s="11">
        <f t="shared" si="15"/>
        <v>2361.0655545403702</v>
      </c>
    </row>
    <row r="47" spans="1:24" ht="15.75">
      <c r="B47" s="10" t="s">
        <v>12</v>
      </c>
      <c r="C47" s="9"/>
      <c r="D47" s="11">
        <f t="shared" ref="D47:X47" si="16">+D19/D36</f>
        <v>0</v>
      </c>
      <c r="E47" s="11">
        <f t="shared" si="16"/>
        <v>0</v>
      </c>
      <c r="F47" s="11">
        <f t="shared" si="16"/>
        <v>0</v>
      </c>
      <c r="G47" s="11">
        <f t="shared" si="16"/>
        <v>0</v>
      </c>
      <c r="H47" s="11">
        <f t="shared" si="16"/>
        <v>0</v>
      </c>
      <c r="I47" s="11">
        <f t="shared" si="16"/>
        <v>0</v>
      </c>
      <c r="J47" s="11">
        <f t="shared" si="16"/>
        <v>0</v>
      </c>
      <c r="K47" s="11">
        <f t="shared" si="16"/>
        <v>0</v>
      </c>
      <c r="L47" s="11">
        <f t="shared" si="16"/>
        <v>0</v>
      </c>
      <c r="M47" s="11">
        <f t="shared" si="16"/>
        <v>0</v>
      </c>
      <c r="N47" s="11">
        <f t="shared" si="16"/>
        <v>0</v>
      </c>
      <c r="O47" s="11">
        <f t="shared" si="16"/>
        <v>0</v>
      </c>
      <c r="P47" s="11">
        <f t="shared" si="16"/>
        <v>0</v>
      </c>
      <c r="Q47" s="11">
        <f t="shared" si="16"/>
        <v>0</v>
      </c>
      <c r="R47" s="11">
        <f t="shared" si="16"/>
        <v>0</v>
      </c>
      <c r="S47" s="11">
        <f t="shared" si="16"/>
        <v>0</v>
      </c>
      <c r="T47" s="11">
        <f t="shared" si="16"/>
        <v>0</v>
      </c>
      <c r="U47" s="11">
        <f t="shared" si="16"/>
        <v>0</v>
      </c>
      <c r="V47" s="11">
        <f t="shared" si="16"/>
        <v>0</v>
      </c>
      <c r="W47" s="11">
        <f t="shared" si="16"/>
        <v>0</v>
      </c>
      <c r="X47" s="11">
        <f t="shared" si="16"/>
        <v>0</v>
      </c>
    </row>
    <row r="48" spans="1:24" ht="15.75">
      <c r="B48" s="10" t="s">
        <v>16</v>
      </c>
      <c r="C48" s="9"/>
      <c r="D48" s="11">
        <f t="shared" ref="D48:X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  <c r="X48" s="11">
        <f t="shared" si="17"/>
        <v>0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47039.104646781649</v>
      </c>
      <c r="E50" s="11">
        <f t="shared" ref="E50:X50" si="18">+E35/E36</f>
        <v>46135.236851524438</v>
      </c>
      <c r="F50" s="11">
        <f t="shared" si="18"/>
        <v>45675.76651482546</v>
      </c>
      <c r="G50" s="11">
        <f t="shared" si="18"/>
        <v>45084.595245402037</v>
      </c>
      <c r="H50" s="11">
        <f t="shared" si="18"/>
        <v>45162.965476045065</v>
      </c>
      <c r="I50" s="11">
        <f t="shared" si="18"/>
        <v>44950.02153617236</v>
      </c>
      <c r="J50" s="11">
        <f t="shared" si="18"/>
        <v>44961.775926878043</v>
      </c>
      <c r="K50" s="11">
        <f t="shared" si="18"/>
        <v>45703.95623051712</v>
      </c>
      <c r="L50" s="11">
        <f t="shared" si="18"/>
        <v>46761.737087352376</v>
      </c>
      <c r="M50" s="11">
        <f t="shared" si="18"/>
        <v>47216.911139009288</v>
      </c>
      <c r="N50" s="11">
        <f t="shared" si="18"/>
        <v>48695.603730088354</v>
      </c>
      <c r="O50" s="11">
        <f t="shared" si="18"/>
        <v>48982.731181891955</v>
      </c>
      <c r="P50" s="11">
        <f t="shared" si="18"/>
        <v>48881.143435377388</v>
      </c>
      <c r="Q50" s="11">
        <f t="shared" si="18"/>
        <v>48436.602443046751</v>
      </c>
      <c r="R50" s="11">
        <f t="shared" si="18"/>
        <v>49298.006015849409</v>
      </c>
      <c r="S50" s="11">
        <f t="shared" si="18"/>
        <v>50232.825472154298</v>
      </c>
      <c r="T50" s="11">
        <f t="shared" si="18"/>
        <v>51684.656315063192</v>
      </c>
      <c r="U50" s="11">
        <f t="shared" si="18"/>
        <v>53188.983837414009</v>
      </c>
      <c r="V50" s="11">
        <f t="shared" si="18"/>
        <v>53933.612143962979</v>
      </c>
      <c r="W50" s="11">
        <f t="shared" si="18"/>
        <v>52587.368013595551</v>
      </c>
      <c r="X50" s="11">
        <f t="shared" si="18"/>
        <v>53710.81437613153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0.43385667510593695</v>
      </c>
      <c r="F53" s="32">
        <f>IFERROR(((F39/$D39)-1)*100,0)</f>
        <v>0.43023973274001204</v>
      </c>
      <c r="G53" s="32">
        <f>IFERROR(((G39/$D39)-1)*100,0)</f>
        <v>6.9096832067239156E-2</v>
      </c>
      <c r="H53" s="32">
        <f t="shared" ref="H53:X53" si="19">IFERROR(((H39/$D39)-1)*100,0)</f>
        <v>-0.45758012628743794</v>
      </c>
      <c r="I53" s="32">
        <f t="shared" si="19"/>
        <v>-0.67730724188463931</v>
      </c>
      <c r="J53" s="32">
        <f t="shared" si="19"/>
        <v>-0.491436528189515</v>
      </c>
      <c r="K53" s="32">
        <f t="shared" si="19"/>
        <v>-0.39855023571578885</v>
      </c>
      <c r="L53" s="32">
        <f t="shared" si="19"/>
        <v>0.25499661282764041</v>
      </c>
      <c r="M53" s="32">
        <f t="shared" si="19"/>
        <v>0.53085144580868882</v>
      </c>
      <c r="N53" s="32">
        <f t="shared" si="19"/>
        <v>0.75609944547840868</v>
      </c>
      <c r="O53" s="32">
        <f t="shared" si="19"/>
        <v>1.8669776999198584</v>
      </c>
      <c r="P53" s="32">
        <f t="shared" si="19"/>
        <v>2.0897526402251732</v>
      </c>
      <c r="Q53" s="32">
        <f t="shared" si="19"/>
        <v>2.764635185477049</v>
      </c>
      <c r="R53" s="32">
        <f t="shared" si="19"/>
        <v>3.2333414794414761</v>
      </c>
      <c r="S53" s="32">
        <f t="shared" si="19"/>
        <v>4.0306902096768571</v>
      </c>
      <c r="T53" s="32">
        <f t="shared" si="19"/>
        <v>5.176699817959074</v>
      </c>
      <c r="U53" s="32">
        <f t="shared" si="19"/>
        <v>6.3995157717492646</v>
      </c>
      <c r="V53" s="32">
        <f t="shared" si="19"/>
        <v>7.537881333645835</v>
      </c>
      <c r="W53" s="32">
        <f t="shared" si="19"/>
        <v>8.4234608601876371</v>
      </c>
      <c r="X53" s="32">
        <f t="shared" si="19"/>
        <v>9.0346434465343748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1.5494388543926485</v>
      </c>
      <c r="F54" s="32">
        <f t="shared" ref="F54:I54" si="21">IFERROR(((F40/$D40)-1)*100,0)</f>
        <v>2.135588044134562</v>
      </c>
      <c r="G54" s="32">
        <f t="shared" si="21"/>
        <v>2.3732547017868644</v>
      </c>
      <c r="H54" s="32">
        <f t="shared" si="21"/>
        <v>3.1043216431178688</v>
      </c>
      <c r="I54" s="32">
        <f t="shared" si="21"/>
        <v>4.1686434295751695</v>
      </c>
      <c r="J54" s="32">
        <f t="shared" ref="J54:X54" si="22">IFERROR(((J40/$D40)-1)*100,0)</f>
        <v>5.4374343745957843</v>
      </c>
      <c r="K54" s="32">
        <f t="shared" si="22"/>
        <v>7.1238109287407925</v>
      </c>
      <c r="L54" s="32">
        <f t="shared" si="22"/>
        <v>9.5234586358531548</v>
      </c>
      <c r="M54" s="32">
        <f t="shared" si="22"/>
        <v>11.384094889715946</v>
      </c>
      <c r="N54" s="32">
        <f t="shared" si="22"/>
        <v>13.352133855865489</v>
      </c>
      <c r="O54" s="32">
        <f t="shared" si="22"/>
        <v>15.083866322563622</v>
      </c>
      <c r="P54" s="32">
        <f t="shared" si="22"/>
        <v>16.457144167467973</v>
      </c>
      <c r="Q54" s="32">
        <f t="shared" si="22"/>
        <v>17.701246319379305</v>
      </c>
      <c r="R54" s="32">
        <f t="shared" si="22"/>
        <v>19.089472501031569</v>
      </c>
      <c r="S54" s="32">
        <f t="shared" si="22"/>
        <v>21.39764486698823</v>
      </c>
      <c r="T54" s="32">
        <f t="shared" si="22"/>
        <v>24.281114600092856</v>
      </c>
      <c r="U54" s="32">
        <f t="shared" si="22"/>
        <v>26.265201884997413</v>
      </c>
      <c r="V54" s="32">
        <f t="shared" si="22"/>
        <v>28.047901966670487</v>
      </c>
      <c r="W54" s="32">
        <f t="shared" si="22"/>
        <v>29.815212423097257</v>
      </c>
      <c r="X54" s="39">
        <f t="shared" si="22"/>
        <v>31.327019577877046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9.1862363508510292E-2</v>
      </c>
      <c r="F55" s="32">
        <f t="shared" ref="F55:I55" si="23">IFERROR(((F41/$D41)-1)*100,0)</f>
        <v>-7.9358973175869263E-2</v>
      </c>
      <c r="G55" s="32">
        <f t="shared" si="23"/>
        <v>-0.62489660928954915</v>
      </c>
      <c r="H55" s="32">
        <f t="shared" si="23"/>
        <v>-1.5681581000401845</v>
      </c>
      <c r="I55" s="32">
        <f t="shared" si="23"/>
        <v>-2.2097548476426199</v>
      </c>
      <c r="J55" s="32">
        <f t="shared" ref="J55:X55" si="24">IFERROR(((J41/$D41)-1)*100,0)</f>
        <v>-2.371687423137403</v>
      </c>
      <c r="K55" s="32">
        <f t="shared" si="24"/>
        <v>-2.8081269086320138</v>
      </c>
      <c r="L55" s="32">
        <f t="shared" si="24"/>
        <v>-2.7201459607624767</v>
      </c>
      <c r="M55" s="32">
        <f t="shared" si="24"/>
        <v>-2.967528033409339</v>
      </c>
      <c r="N55" s="32">
        <f t="shared" si="24"/>
        <v>-3.2491317909727035</v>
      </c>
      <c r="O55" s="32">
        <f t="shared" si="24"/>
        <v>-2.2916384592721828</v>
      </c>
      <c r="P55" s="32">
        <f t="shared" si="24"/>
        <v>-2.4366340842405299</v>
      </c>
      <c r="Q55" s="32">
        <f t="shared" si="24"/>
        <v>-1.9166996181676832</v>
      </c>
      <c r="R55" s="32">
        <f t="shared" si="24"/>
        <v>-1.7270848545366757</v>
      </c>
      <c r="S55" s="32">
        <f t="shared" si="24"/>
        <v>-1.400689085395046</v>
      </c>
      <c r="T55" s="32">
        <f t="shared" si="24"/>
        <v>-0.79020997497466494</v>
      </c>
      <c r="U55" s="32">
        <f t="shared" si="24"/>
        <v>0.22904044750167163</v>
      </c>
      <c r="V55" s="32">
        <f t="shared" si="24"/>
        <v>1.1986505356463839</v>
      </c>
      <c r="W55" s="32">
        <f t="shared" si="24"/>
        <v>1.8251986030372702</v>
      </c>
      <c r="X55" s="32">
        <f t="shared" si="24"/>
        <v>2.1643545713300849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-0.77439351350311325</v>
      </c>
      <c r="F56" s="32">
        <f t="shared" ref="F56:I56" si="25">IFERROR(((F42/$D42)-1)*100,0)</f>
        <v>-1.8504185356534086</v>
      </c>
      <c r="G56" s="32">
        <f t="shared" si="25"/>
        <v>-2.8330677654880065</v>
      </c>
      <c r="H56" s="32">
        <f t="shared" si="25"/>
        <v>-3.7028665187623822</v>
      </c>
      <c r="I56" s="32">
        <f t="shared" si="25"/>
        <v>-4.3855363304125543</v>
      </c>
      <c r="J56" s="32">
        <f t="shared" ref="J56:X56" si="26">IFERROR(((J42/$D42)-1)*100,0)</f>
        <v>-4.8525600737473145</v>
      </c>
      <c r="K56" s="32">
        <f t="shared" si="26"/>
        <v>-5.1438839439675421</v>
      </c>
      <c r="L56" s="32">
        <f t="shared" si="26"/>
        <v>-5.3863724342858248</v>
      </c>
      <c r="M56" s="32">
        <f t="shared" si="26"/>
        <v>-5.5976624560200143</v>
      </c>
      <c r="N56" s="32">
        <f t="shared" si="26"/>
        <v>-8.161139483458113</v>
      </c>
      <c r="O56" s="32">
        <f t="shared" si="26"/>
        <v>-8.9368718887530729</v>
      </c>
      <c r="P56" s="32">
        <f t="shared" si="26"/>
        <v>-9.4648678776205308</v>
      </c>
      <c r="Q56" s="32">
        <f t="shared" si="26"/>
        <v>-10.049078888453423</v>
      </c>
      <c r="R56" s="32">
        <f t="shared" si="26"/>
        <v>-10.668218813221731</v>
      </c>
      <c r="S56" s="32">
        <f t="shared" si="26"/>
        <v>-11.251081407350938</v>
      </c>
      <c r="T56" s="32">
        <f t="shared" si="26"/>
        <v>-11.891796952137446</v>
      </c>
      <c r="U56" s="32">
        <f t="shared" si="26"/>
        <v>-12.473211025921206</v>
      </c>
      <c r="V56" s="32">
        <f t="shared" si="26"/>
        <v>-12.97830359561506</v>
      </c>
      <c r="W56" s="32">
        <f t="shared" si="26"/>
        <v>-13.418184965853108</v>
      </c>
      <c r="X56" s="32">
        <f t="shared" si="26"/>
        <v>-13.916198717413575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-0.77439351350311325</v>
      </c>
      <c r="F57" s="32">
        <f t="shared" ref="F57:I57" si="27">IFERROR(((F43/$D43)-1)*100,0)</f>
        <v>-1.8504185356534086</v>
      </c>
      <c r="G57" s="32">
        <f t="shared" si="27"/>
        <v>-2.8330677654880065</v>
      </c>
      <c r="H57" s="32">
        <f t="shared" si="27"/>
        <v>-3.7028665187623822</v>
      </c>
      <c r="I57" s="32">
        <f t="shared" si="27"/>
        <v>-4.3855363304125543</v>
      </c>
      <c r="J57" s="32">
        <f t="shared" ref="J57:X57" si="28">IFERROR(((J43/$D43)-1)*100,0)</f>
        <v>-4.8525600737473145</v>
      </c>
      <c r="K57" s="32">
        <f t="shared" si="28"/>
        <v>-5.1438839439675421</v>
      </c>
      <c r="L57" s="32">
        <f t="shared" si="28"/>
        <v>-5.3863724342858248</v>
      </c>
      <c r="M57" s="32">
        <f t="shared" si="28"/>
        <v>-5.5976624560200143</v>
      </c>
      <c r="N57" s="32">
        <f t="shared" si="28"/>
        <v>-8.161139483458113</v>
      </c>
      <c r="O57" s="32">
        <f t="shared" si="28"/>
        <v>-8.9368718887530729</v>
      </c>
      <c r="P57" s="32">
        <f t="shared" si="28"/>
        <v>-9.4648678776205308</v>
      </c>
      <c r="Q57" s="32">
        <f t="shared" si="28"/>
        <v>-10.049078888453423</v>
      </c>
      <c r="R57" s="32">
        <f t="shared" si="28"/>
        <v>-10.668218813221731</v>
      </c>
      <c r="S57" s="32">
        <f t="shared" si="28"/>
        <v>-11.251081407350938</v>
      </c>
      <c r="T57" s="32">
        <f t="shared" si="28"/>
        <v>-11.891796952137446</v>
      </c>
      <c r="U57" s="32">
        <f t="shared" si="28"/>
        <v>-12.473211025921206</v>
      </c>
      <c r="V57" s="32">
        <f t="shared" si="28"/>
        <v>-12.97830359561506</v>
      </c>
      <c r="W57" s="32">
        <f t="shared" si="28"/>
        <v>-13.418184965853108</v>
      </c>
      <c r="X57" s="32">
        <f t="shared" si="28"/>
        <v>-13.916198717413575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0</v>
      </c>
      <c r="F58" s="32">
        <f t="shared" ref="F58:I58" si="29">IFERROR(((F44/$D44)-1)*100,0)</f>
        <v>0</v>
      </c>
      <c r="G58" s="32">
        <f t="shared" si="29"/>
        <v>0</v>
      </c>
      <c r="H58" s="32">
        <f t="shared" si="29"/>
        <v>0</v>
      </c>
      <c r="I58" s="32">
        <f t="shared" si="29"/>
        <v>0</v>
      </c>
      <c r="J58" s="32">
        <f t="shared" ref="J58:X58" si="30">IFERROR(((J44/$D44)-1)*100,0)</f>
        <v>0</v>
      </c>
      <c r="K58" s="32">
        <f t="shared" si="30"/>
        <v>0</v>
      </c>
      <c r="L58" s="32">
        <f t="shared" si="30"/>
        <v>0</v>
      </c>
      <c r="M58" s="32">
        <f t="shared" si="30"/>
        <v>0</v>
      </c>
      <c r="N58" s="32">
        <f t="shared" si="30"/>
        <v>0</v>
      </c>
      <c r="O58" s="32">
        <f t="shared" si="30"/>
        <v>0</v>
      </c>
      <c r="P58" s="32">
        <f t="shared" si="30"/>
        <v>0</v>
      </c>
      <c r="Q58" s="32">
        <f t="shared" si="30"/>
        <v>0</v>
      </c>
      <c r="R58" s="32">
        <f t="shared" si="30"/>
        <v>0</v>
      </c>
      <c r="S58" s="32">
        <f t="shared" si="30"/>
        <v>0</v>
      </c>
      <c r="T58" s="32">
        <f t="shared" si="30"/>
        <v>0</v>
      </c>
      <c r="U58" s="32">
        <f t="shared" si="30"/>
        <v>0</v>
      </c>
      <c r="V58" s="32">
        <f t="shared" si="30"/>
        <v>0</v>
      </c>
      <c r="W58" s="32">
        <f t="shared" si="30"/>
        <v>0</v>
      </c>
      <c r="X58" s="32">
        <f t="shared" si="30"/>
        <v>0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-0.85938694250915493</v>
      </c>
      <c r="F59" s="32">
        <f t="shared" ref="F59:I59" si="31">IFERROR(((F45/$D45)-1)*100,0)</f>
        <v>-2.0685133507691633</v>
      </c>
      <c r="G59" s="32">
        <f t="shared" si="31"/>
        <v>-3.1565752940025615</v>
      </c>
      <c r="H59" s="32">
        <f t="shared" si="31"/>
        <v>-4.1298747864600642</v>
      </c>
      <c r="I59" s="32">
        <f t="shared" si="31"/>
        <v>-4.9149258652098293</v>
      </c>
      <c r="J59" s="32">
        <f t="shared" ref="J59:X59" si="32">IFERROR(((J45/$D45)-1)*100,0)</f>
        <v>-5.4840253376203796</v>
      </c>
      <c r="K59" s="32">
        <f t="shared" si="32"/>
        <v>-5.8775262559687347</v>
      </c>
      <c r="L59" s="32">
        <f t="shared" si="32"/>
        <v>-6.2341410784421676</v>
      </c>
      <c r="M59" s="32">
        <f t="shared" si="32"/>
        <v>-6.5467316051338598</v>
      </c>
      <c r="N59" s="32">
        <f t="shared" si="32"/>
        <v>-9.7798331766434377</v>
      </c>
      <c r="O59" s="32">
        <f t="shared" si="32"/>
        <v>-10.691430724679341</v>
      </c>
      <c r="P59" s="32">
        <f t="shared" si="32"/>
        <v>-11.26985188438131</v>
      </c>
      <c r="Q59" s="32">
        <f t="shared" si="32"/>
        <v>-11.902540752252699</v>
      </c>
      <c r="R59" s="32">
        <f t="shared" si="32"/>
        <v>-12.573568497054122</v>
      </c>
      <c r="S59" s="32">
        <f t="shared" si="32"/>
        <v>-13.20192011545992</v>
      </c>
      <c r="T59" s="32">
        <f t="shared" si="32"/>
        <v>-13.901008912470402</v>
      </c>
      <c r="U59" s="32">
        <f t="shared" si="32"/>
        <v>-14.527540343558664</v>
      </c>
      <c r="V59" s="32">
        <f t="shared" si="32"/>
        <v>-15.065214043308083</v>
      </c>
      <c r="W59" s="32">
        <f t="shared" si="32"/>
        <v>-15.533764079604806</v>
      </c>
      <c r="X59" s="32">
        <f t="shared" si="32"/>
        <v>-16.091448142982024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-0.43794511430154115</v>
      </c>
      <c r="F60" s="32">
        <f t="shared" ref="F60:I60" si="33">IFERROR(((F46/$D46)-1)*100,0)</f>
        <v>-0.98708530768537583</v>
      </c>
      <c r="G60" s="32">
        <f t="shared" si="33"/>
        <v>-1.5524559420653672</v>
      </c>
      <c r="H60" s="32">
        <f t="shared" si="33"/>
        <v>-2.012544692795204</v>
      </c>
      <c r="I60" s="32">
        <f t="shared" si="33"/>
        <v>-2.2899359573068989</v>
      </c>
      <c r="J60" s="32">
        <f t="shared" ref="J60:X60" si="34">IFERROR(((J46/$D46)-1)*100,0)</f>
        <v>-2.3528906326383936</v>
      </c>
      <c r="K60" s="32">
        <f t="shared" si="34"/>
        <v>-2.2397443611091861</v>
      </c>
      <c r="L60" s="32">
        <f t="shared" si="34"/>
        <v>-2.0304612002611466</v>
      </c>
      <c r="M60" s="32">
        <f t="shared" si="34"/>
        <v>-1.8407508960897379</v>
      </c>
      <c r="N60" s="32">
        <f t="shared" si="34"/>
        <v>-1.7535041140098073</v>
      </c>
      <c r="O60" s="32">
        <f t="shared" si="34"/>
        <v>-1.9914112977899023</v>
      </c>
      <c r="P60" s="32">
        <f t="shared" si="34"/>
        <v>-2.3197981144526425</v>
      </c>
      <c r="Q60" s="32">
        <f t="shared" si="34"/>
        <v>-2.7121084385139826</v>
      </c>
      <c r="R60" s="32">
        <f t="shared" si="34"/>
        <v>-3.1258492613475353</v>
      </c>
      <c r="S60" s="32">
        <f t="shared" si="34"/>
        <v>-3.5286425303762359</v>
      </c>
      <c r="T60" s="32">
        <f t="shared" si="34"/>
        <v>-3.9382862441210031</v>
      </c>
      <c r="U60" s="32">
        <f t="shared" si="34"/>
        <v>-4.3411022448675567</v>
      </c>
      <c r="V60" s="32">
        <f t="shared" si="34"/>
        <v>-4.7172216788784027</v>
      </c>
      <c r="W60" s="32">
        <f t="shared" si="34"/>
        <v>-5.043617490109165</v>
      </c>
      <c r="X60" s="32">
        <f t="shared" si="34"/>
        <v>-5.3054249710745793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0</v>
      </c>
      <c r="F61" s="32">
        <f t="shared" ref="F61:I61" si="36">IFERROR(((F47/$D47)-1)*100,0)</f>
        <v>0</v>
      </c>
      <c r="G61" s="32">
        <f t="shared" si="36"/>
        <v>0</v>
      </c>
      <c r="H61" s="32">
        <f t="shared" si="36"/>
        <v>0</v>
      </c>
      <c r="I61" s="32">
        <f t="shared" si="36"/>
        <v>0</v>
      </c>
      <c r="J61" s="32">
        <f t="shared" ref="J61:X61" si="37">IFERROR(((J47/$D47)-1)*100,0)</f>
        <v>0</v>
      </c>
      <c r="K61" s="32">
        <f t="shared" si="37"/>
        <v>0</v>
      </c>
      <c r="L61" s="32">
        <f t="shared" si="37"/>
        <v>0</v>
      </c>
      <c r="M61" s="32">
        <f t="shared" si="37"/>
        <v>0</v>
      </c>
      <c r="N61" s="32">
        <f t="shared" si="37"/>
        <v>0</v>
      </c>
      <c r="O61" s="32">
        <f t="shared" si="37"/>
        <v>0</v>
      </c>
      <c r="P61" s="32">
        <f t="shared" si="37"/>
        <v>0</v>
      </c>
      <c r="Q61" s="32">
        <f t="shared" si="37"/>
        <v>0</v>
      </c>
      <c r="R61" s="32">
        <f t="shared" si="37"/>
        <v>0</v>
      </c>
      <c r="S61" s="32">
        <f t="shared" si="37"/>
        <v>0</v>
      </c>
      <c r="T61" s="32">
        <f t="shared" si="37"/>
        <v>0</v>
      </c>
      <c r="U61" s="32">
        <f t="shared" si="37"/>
        <v>0</v>
      </c>
      <c r="V61" s="32">
        <f t="shared" si="37"/>
        <v>0</v>
      </c>
      <c r="W61" s="32">
        <f t="shared" si="37"/>
        <v>0</v>
      </c>
      <c r="X61" s="32">
        <f t="shared" si="37"/>
        <v>0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0</v>
      </c>
      <c r="F62" s="32">
        <f t="shared" ref="F62:I62" si="38">IFERROR(((F48/$D48)-1)*100,0)</f>
        <v>0</v>
      </c>
      <c r="G62" s="32">
        <f t="shared" si="38"/>
        <v>0</v>
      </c>
      <c r="H62" s="32">
        <f t="shared" si="38"/>
        <v>0</v>
      </c>
      <c r="I62" s="32">
        <f t="shared" si="38"/>
        <v>0</v>
      </c>
      <c r="J62" s="32">
        <f t="shared" ref="J62:X62" si="39">IFERROR(((J48/$D48)-1)*100,0)</f>
        <v>0</v>
      </c>
      <c r="K62" s="32">
        <f t="shared" si="39"/>
        <v>0</v>
      </c>
      <c r="L62" s="32">
        <f t="shared" si="39"/>
        <v>0</v>
      </c>
      <c r="M62" s="32">
        <f t="shared" si="39"/>
        <v>0</v>
      </c>
      <c r="N62" s="32">
        <f t="shared" si="39"/>
        <v>0</v>
      </c>
      <c r="O62" s="32">
        <f t="shared" si="39"/>
        <v>0</v>
      </c>
      <c r="P62" s="32">
        <f t="shared" si="39"/>
        <v>0</v>
      </c>
      <c r="Q62" s="32">
        <f t="shared" si="39"/>
        <v>0</v>
      </c>
      <c r="R62" s="32">
        <f t="shared" si="39"/>
        <v>0</v>
      </c>
      <c r="S62" s="32">
        <f t="shared" si="39"/>
        <v>0</v>
      </c>
      <c r="T62" s="32">
        <f t="shared" si="39"/>
        <v>0</v>
      </c>
      <c r="U62" s="32">
        <f t="shared" si="39"/>
        <v>0</v>
      </c>
      <c r="V62" s="32">
        <f t="shared" si="39"/>
        <v>0</v>
      </c>
      <c r="W62" s="32">
        <f t="shared" si="39"/>
        <v>0</v>
      </c>
      <c r="X62" s="32">
        <f t="shared" si="39"/>
        <v>0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-1.9215242340269612</v>
      </c>
      <c r="F64" s="32">
        <f t="shared" ref="F64:I64" si="41">IFERROR(((F50/$D50)-1)*100,0)</f>
        <v>-2.898307997555527</v>
      </c>
      <c r="G64" s="32">
        <f t="shared" si="41"/>
        <v>-4.1550735628496653</v>
      </c>
      <c r="H64" s="32">
        <f t="shared" si="41"/>
        <v>-3.9884670102132702</v>
      </c>
      <c r="I64" s="32">
        <f t="shared" si="41"/>
        <v>-4.4411625737698195</v>
      </c>
      <c r="J64" s="32">
        <f t="shared" ref="J64:X64" si="42">IFERROR(((J50/$D50)-1)*100,0)</f>
        <v>-4.4161740226612345</v>
      </c>
      <c r="K64" s="32">
        <f t="shared" si="42"/>
        <v>-2.8383797401974498</v>
      </c>
      <c r="L64" s="32">
        <f t="shared" si="42"/>
        <v>-0.58965314393638613</v>
      </c>
      <c r="M64" s="32">
        <f t="shared" si="42"/>
        <v>0.37799718672961724</v>
      </c>
      <c r="N64" s="32">
        <f t="shared" si="42"/>
        <v>3.5215361681422586</v>
      </c>
      <c r="O64" s="32">
        <f t="shared" si="42"/>
        <v>4.1319377775258959</v>
      </c>
      <c r="P64" s="32">
        <f t="shared" si="42"/>
        <v>3.9159733214049863</v>
      </c>
      <c r="Q64" s="32">
        <f t="shared" si="42"/>
        <v>2.9709277137797585</v>
      </c>
      <c r="R64" s="32">
        <f t="shared" si="42"/>
        <v>4.8021776477888523</v>
      </c>
      <c r="S64" s="32">
        <f t="shared" si="42"/>
        <v>6.7895017334075991</v>
      </c>
      <c r="T64" s="32">
        <f t="shared" si="42"/>
        <v>9.875935571404181</v>
      </c>
      <c r="U64" s="32">
        <f t="shared" si="42"/>
        <v>13.073971617470237</v>
      </c>
      <c r="V64" s="32">
        <f t="shared" si="42"/>
        <v>14.656970086808485</v>
      </c>
      <c r="W64" s="32">
        <f t="shared" si="42"/>
        <v>11.795002070035165</v>
      </c>
      <c r="X64" s="32">
        <f t="shared" si="42"/>
        <v>14.183326361009607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27.48981016024559</v>
      </c>
      <c r="D67" s="30">
        <f>(D8/D7)*100</f>
        <v>24.783241184504778</v>
      </c>
      <c r="E67" s="30">
        <f t="shared" ref="E67:X67" si="43">(E8/E7)*100</f>
        <v>25.058524272555815</v>
      </c>
      <c r="F67" s="30">
        <f t="shared" si="43"/>
        <v>25.204071191655515</v>
      </c>
      <c r="G67" s="30">
        <f t="shared" si="43"/>
        <v>25.353891885072887</v>
      </c>
      <c r="H67" s="30">
        <f t="shared" si="43"/>
        <v>25.67005376891532</v>
      </c>
      <c r="I67" s="30">
        <f t="shared" si="43"/>
        <v>25.992414646519968</v>
      </c>
      <c r="J67" s="30">
        <f t="shared" si="43"/>
        <v>26.259864224863971</v>
      </c>
      <c r="K67" s="30">
        <f t="shared" si="43"/>
        <v>26.654985937787785</v>
      </c>
      <c r="L67" s="30">
        <f t="shared" si="43"/>
        <v>27.074424043082363</v>
      </c>
      <c r="M67" s="30">
        <f t="shared" si="43"/>
        <v>27.458823317114998</v>
      </c>
      <c r="N67" s="30">
        <f t="shared" si="43"/>
        <v>27.881520697894114</v>
      </c>
      <c r="O67" s="30">
        <f t="shared" si="43"/>
        <v>27.998781154765183</v>
      </c>
      <c r="P67" s="30">
        <f t="shared" si="43"/>
        <v>28.271059699127871</v>
      </c>
      <c r="Q67" s="30">
        <f t="shared" si="43"/>
        <v>28.385430162673547</v>
      </c>
      <c r="R67" s="30">
        <f t="shared" si="43"/>
        <v>28.589824539548392</v>
      </c>
      <c r="S67" s="30">
        <f t="shared" si="43"/>
        <v>28.920572437858993</v>
      </c>
      <c r="T67" s="30">
        <f t="shared" si="43"/>
        <v>29.284897160152667</v>
      </c>
      <c r="U67" s="30">
        <f t="shared" si="43"/>
        <v>29.41048113639015</v>
      </c>
      <c r="V67" s="30">
        <f t="shared" si="43"/>
        <v>29.509992183721124</v>
      </c>
      <c r="W67" s="30">
        <f t="shared" si="43"/>
        <v>29.672929579770408</v>
      </c>
      <c r="X67" s="30">
        <f t="shared" si="43"/>
        <v>29.850230141181406</v>
      </c>
    </row>
    <row r="68" spans="1:24" ht="15.75">
      <c r="B68" s="20" t="s">
        <v>38</v>
      </c>
      <c r="C68" s="31">
        <f t="shared" ref="C68:C69" si="44">AVERAGE(D68:X68)</f>
        <v>70.500493478996106</v>
      </c>
      <c r="D68" s="30">
        <f>(D9/D7)*100</f>
        <v>72.995661551090478</v>
      </c>
      <c r="E68" s="30">
        <f t="shared" ref="E68:X68" si="45">(E9/E7)*100</f>
        <v>72.747098946325451</v>
      </c>
      <c r="F68" s="30">
        <f t="shared" si="45"/>
        <v>72.625270175316643</v>
      </c>
      <c r="G68" s="30">
        <f t="shared" si="45"/>
        <v>72.489426240013699</v>
      </c>
      <c r="H68" s="30">
        <f t="shared" si="45"/>
        <v>72.18126127831232</v>
      </c>
      <c r="I68" s="30">
        <f t="shared" si="45"/>
        <v>71.869413121166133</v>
      </c>
      <c r="J68" s="30">
        <f t="shared" si="45"/>
        <v>71.616381686422031</v>
      </c>
      <c r="K68" s="30">
        <f t="shared" si="45"/>
        <v>71.229737021740249</v>
      </c>
      <c r="L68" s="30">
        <f t="shared" si="45"/>
        <v>70.829460287260048</v>
      </c>
      <c r="M68" s="30">
        <f t="shared" si="45"/>
        <v>70.455480892420397</v>
      </c>
      <c r="N68" s="30">
        <f t="shared" si="45"/>
        <v>70.093956290774756</v>
      </c>
      <c r="O68" s="30">
        <f t="shared" si="45"/>
        <v>70.015687623018252</v>
      </c>
      <c r="P68" s="30">
        <f t="shared" si="45"/>
        <v>69.759229050829333</v>
      </c>
      <c r="Q68" s="30">
        <f t="shared" si="45"/>
        <v>69.67042101170226</v>
      </c>
      <c r="R68" s="30">
        <f t="shared" si="45"/>
        <v>69.488174564472956</v>
      </c>
      <c r="S68" s="30">
        <f t="shared" si="45"/>
        <v>69.184602295599845</v>
      </c>
      <c r="T68" s="30">
        <f t="shared" si="45"/>
        <v>68.854454149596165</v>
      </c>
      <c r="U68" s="30">
        <f t="shared" si="45"/>
        <v>68.762391078841532</v>
      </c>
      <c r="V68" s="30">
        <f t="shared" si="45"/>
        <v>68.692653717140928</v>
      </c>
      <c r="W68" s="30">
        <f t="shared" si="45"/>
        <v>68.55340786607519</v>
      </c>
      <c r="X68" s="30">
        <f t="shared" si="45"/>
        <v>68.396194210799251</v>
      </c>
    </row>
    <row r="69" spans="1:24" ht="15.75">
      <c r="B69" s="20" t="s">
        <v>10</v>
      </c>
      <c r="C69" s="31">
        <f t="shared" si="44"/>
        <v>2.0096963607583236</v>
      </c>
      <c r="D69" s="30">
        <f t="shared" ref="D69:X69" si="46">(D10/D7)*100</f>
        <v>2.2210972644047366</v>
      </c>
      <c r="E69" s="30">
        <f t="shared" si="46"/>
        <v>2.1943767811187334</v>
      </c>
      <c r="F69" s="30">
        <f t="shared" si="46"/>
        <v>2.1706586330278643</v>
      </c>
      <c r="G69" s="30">
        <f t="shared" si="46"/>
        <v>2.1566818749134171</v>
      </c>
      <c r="H69" s="30">
        <f t="shared" si="46"/>
        <v>2.1486849527723617</v>
      </c>
      <c r="I69" s="30">
        <f t="shared" si="46"/>
        <v>2.1381722323138965</v>
      </c>
      <c r="J69" s="30">
        <f t="shared" si="46"/>
        <v>2.1237540887139974</v>
      </c>
      <c r="K69" s="30">
        <f t="shared" si="46"/>
        <v>2.1152770404719625</v>
      </c>
      <c r="L69" s="30">
        <f t="shared" si="46"/>
        <v>2.0961156696575873</v>
      </c>
      <c r="M69" s="30">
        <f t="shared" si="46"/>
        <v>2.0856957904646127</v>
      </c>
      <c r="N69" s="30">
        <f t="shared" si="46"/>
        <v>2.0245230113311363</v>
      </c>
      <c r="O69" s="30">
        <f t="shared" si="46"/>
        <v>1.9855312222165571</v>
      </c>
      <c r="P69" s="30">
        <f t="shared" si="46"/>
        <v>1.9697112500428029</v>
      </c>
      <c r="Q69" s="30">
        <f t="shared" si="46"/>
        <v>1.9441488256241799</v>
      </c>
      <c r="R69" s="30">
        <f t="shared" si="46"/>
        <v>1.9220008959786434</v>
      </c>
      <c r="S69" s="30">
        <f t="shared" si="46"/>
        <v>1.8948252665411576</v>
      </c>
      <c r="T69" s="30">
        <f t="shared" si="46"/>
        <v>1.8606486902511563</v>
      </c>
      <c r="U69" s="30">
        <f t="shared" si="46"/>
        <v>1.8271277847683101</v>
      </c>
      <c r="V69" s="30">
        <f t="shared" si="46"/>
        <v>1.7973540991379513</v>
      </c>
      <c r="W69" s="30">
        <f t="shared" si="46"/>
        <v>1.7736625541544055</v>
      </c>
      <c r="X69" s="30">
        <f t="shared" si="46"/>
        <v>1.7535756480193354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78.728468010836195</v>
      </c>
      <c r="D72" s="30">
        <f>(D13/D$10)*100</f>
        <v>79.83270209140683</v>
      </c>
      <c r="E72" s="30">
        <f t="shared" ref="E72:X72" si="47">(E13/E$10)*100</f>
        <v>79.764319993903698</v>
      </c>
      <c r="F72" s="30">
        <f t="shared" si="47"/>
        <v>79.65530858505609</v>
      </c>
      <c r="G72" s="30">
        <f t="shared" si="47"/>
        <v>79.56690713879992</v>
      </c>
      <c r="H72" s="30">
        <f t="shared" si="47"/>
        <v>79.47870169084122</v>
      </c>
      <c r="I72" s="30">
        <f t="shared" si="47"/>
        <v>79.390691590068599</v>
      </c>
      <c r="J72" s="30">
        <f t="shared" si="47"/>
        <v>79.302876188251432</v>
      </c>
      <c r="K72" s="30">
        <f t="shared" si="47"/>
        <v>79.215254840024059</v>
      </c>
      <c r="L72" s="30">
        <f t="shared" si="47"/>
        <v>79.11737531076561</v>
      </c>
      <c r="M72" s="30">
        <f t="shared" si="47"/>
        <v>79.030108039007942</v>
      </c>
      <c r="N72" s="30">
        <f t="shared" si="47"/>
        <v>78.425621356100578</v>
      </c>
      <c r="O72" s="30">
        <f t="shared" si="47"/>
        <v>78.29452549067301</v>
      </c>
      <c r="P72" s="30">
        <f t="shared" si="47"/>
        <v>78.241090668156176</v>
      </c>
      <c r="Q72" s="30">
        <f t="shared" si="47"/>
        <v>78.187728732801844</v>
      </c>
      <c r="R72" s="30">
        <f t="shared" si="47"/>
        <v>78.129957427989524</v>
      </c>
      <c r="S72" s="30">
        <f t="shared" si="47"/>
        <v>78.077855633753771</v>
      </c>
      <c r="T72" s="30">
        <f t="shared" si="47"/>
        <v>78.01220395026759</v>
      </c>
      <c r="U72" s="30">
        <f t="shared" si="47"/>
        <v>77.958959636840547</v>
      </c>
      <c r="V72" s="30">
        <f t="shared" si="47"/>
        <v>77.918194480707967</v>
      </c>
      <c r="W72" s="30">
        <f t="shared" si="47"/>
        <v>77.882033846899205</v>
      </c>
      <c r="X72" s="30">
        <f t="shared" si="47"/>
        <v>77.815411535244579</v>
      </c>
    </row>
    <row r="73" spans="1:24" ht="15.75">
      <c r="A73" s="36"/>
      <c r="B73" s="10" t="s">
        <v>11</v>
      </c>
      <c r="C73" s="31">
        <f>AVERAGE(D73:X73)</f>
        <v>21.271531989163798</v>
      </c>
      <c r="D73" s="30">
        <f>(D16/D$10)*100</f>
        <v>20.167297908593167</v>
      </c>
      <c r="E73" s="30">
        <f t="shared" ref="E73:X73" si="48">(E16/E$10)*100</f>
        <v>20.235680006096299</v>
      </c>
      <c r="F73" s="30">
        <f t="shared" si="48"/>
        <v>20.34469141494391</v>
      </c>
      <c r="G73" s="30">
        <f>(G16/G$10)*100</f>
        <v>20.433092861200073</v>
      </c>
      <c r="H73" s="30">
        <f t="shared" si="48"/>
        <v>20.521298309158766</v>
      </c>
      <c r="I73" s="30">
        <f t="shared" si="48"/>
        <v>20.609308409931398</v>
      </c>
      <c r="J73" s="30">
        <f t="shared" si="48"/>
        <v>20.697123811748558</v>
      </c>
      <c r="K73" s="30">
        <f t="shared" si="48"/>
        <v>20.78474515997593</v>
      </c>
      <c r="L73" s="30">
        <f t="shared" si="48"/>
        <v>20.88262468923439</v>
      </c>
      <c r="M73" s="30">
        <f t="shared" si="48"/>
        <v>20.969891960992065</v>
      </c>
      <c r="N73" s="30">
        <f t="shared" si="48"/>
        <v>21.574378643899404</v>
      </c>
      <c r="O73" s="30">
        <f t="shared" si="48"/>
        <v>21.705474509327008</v>
      </c>
      <c r="P73" s="30">
        <f t="shared" si="48"/>
        <v>21.758909331843839</v>
      </c>
      <c r="Q73" s="30">
        <f t="shared" si="48"/>
        <v>21.812271267198156</v>
      </c>
      <c r="R73" s="30">
        <f t="shared" si="48"/>
        <v>21.870042572010473</v>
      </c>
      <c r="S73" s="30">
        <f t="shared" si="48"/>
        <v>21.922144366246233</v>
      </c>
      <c r="T73" s="30">
        <f t="shared" si="48"/>
        <v>21.987796049732417</v>
      </c>
      <c r="U73" s="30">
        <f t="shared" si="48"/>
        <v>22.041040363159446</v>
      </c>
      <c r="V73" s="30">
        <f t="shared" si="48"/>
        <v>22.081805519292018</v>
      </c>
      <c r="W73" s="30">
        <f t="shared" si="48"/>
        <v>22.117966153100788</v>
      </c>
      <c r="X73" s="30">
        <f t="shared" si="48"/>
        <v>22.184588464755439</v>
      </c>
    </row>
    <row r="74" spans="1:24" ht="15.75">
      <c r="A74" s="36"/>
      <c r="B74" s="10" t="s">
        <v>12</v>
      </c>
      <c r="C74" s="31">
        <f>AVERAGE(D74:X74)</f>
        <v>0</v>
      </c>
      <c r="D74" s="30">
        <f>(D19/D$10)*100</f>
        <v>0</v>
      </c>
      <c r="E74" s="30">
        <f t="shared" ref="E74:X74" si="49">(E19/E$10)*100</f>
        <v>0</v>
      </c>
      <c r="F74" s="30">
        <f t="shared" si="49"/>
        <v>0</v>
      </c>
      <c r="G74" s="30">
        <f t="shared" si="49"/>
        <v>0</v>
      </c>
      <c r="H74" s="30">
        <f t="shared" si="49"/>
        <v>0</v>
      </c>
      <c r="I74" s="30">
        <f t="shared" si="49"/>
        <v>0</v>
      </c>
      <c r="J74" s="30">
        <f t="shared" si="49"/>
        <v>0</v>
      </c>
      <c r="K74" s="30">
        <f t="shared" si="49"/>
        <v>0</v>
      </c>
      <c r="L74" s="30">
        <f t="shared" si="49"/>
        <v>0</v>
      </c>
      <c r="M74" s="30">
        <f t="shared" si="49"/>
        <v>0</v>
      </c>
      <c r="N74" s="30">
        <f t="shared" si="49"/>
        <v>0</v>
      </c>
      <c r="O74" s="30">
        <f t="shared" si="49"/>
        <v>0</v>
      </c>
      <c r="P74" s="30">
        <f t="shared" si="49"/>
        <v>0</v>
      </c>
      <c r="Q74" s="30">
        <f t="shared" si="49"/>
        <v>0</v>
      </c>
      <c r="R74" s="30">
        <f t="shared" si="49"/>
        <v>0</v>
      </c>
      <c r="S74" s="30">
        <f t="shared" si="49"/>
        <v>0</v>
      </c>
      <c r="T74" s="30">
        <f t="shared" si="49"/>
        <v>0</v>
      </c>
      <c r="U74" s="30">
        <f t="shared" si="49"/>
        <v>0</v>
      </c>
      <c r="V74" s="30">
        <f t="shared" si="49"/>
        <v>0</v>
      </c>
      <c r="W74" s="30">
        <f t="shared" si="49"/>
        <v>0</v>
      </c>
      <c r="X74" s="30">
        <f t="shared" si="49"/>
        <v>0</v>
      </c>
    </row>
    <row r="75" spans="1:24" ht="15.75">
      <c r="A75" s="36"/>
      <c r="B75" s="10" t="s">
        <v>16</v>
      </c>
      <c r="C75" s="31">
        <f>AVERAGE(D75:X75)</f>
        <v>0</v>
      </c>
      <c r="D75" s="35">
        <f>(D23/D$10)*100</f>
        <v>0</v>
      </c>
      <c r="E75" s="35">
        <f t="shared" ref="E75:X75" si="50">(E23/E$10)*100</f>
        <v>0</v>
      </c>
      <c r="F75" s="35">
        <f t="shared" si="50"/>
        <v>0</v>
      </c>
      <c r="G75" s="35">
        <f t="shared" si="50"/>
        <v>0</v>
      </c>
      <c r="H75" s="35">
        <f t="shared" si="50"/>
        <v>0</v>
      </c>
      <c r="I75" s="35">
        <f t="shared" si="50"/>
        <v>0</v>
      </c>
      <c r="J75" s="35">
        <f t="shared" si="50"/>
        <v>0</v>
      </c>
      <c r="K75" s="35">
        <f t="shared" si="50"/>
        <v>0</v>
      </c>
      <c r="L75" s="35">
        <f t="shared" si="50"/>
        <v>0</v>
      </c>
      <c r="M75" s="35">
        <f t="shared" si="50"/>
        <v>0</v>
      </c>
      <c r="N75" s="35">
        <f t="shared" si="50"/>
        <v>0</v>
      </c>
      <c r="O75" s="35">
        <f t="shared" si="50"/>
        <v>0</v>
      </c>
      <c r="P75" s="35">
        <f t="shared" si="50"/>
        <v>0</v>
      </c>
      <c r="Q75" s="35">
        <f t="shared" si="50"/>
        <v>0</v>
      </c>
      <c r="R75" s="35">
        <f t="shared" si="50"/>
        <v>0</v>
      </c>
      <c r="S75" s="35">
        <f t="shared" si="50"/>
        <v>0</v>
      </c>
      <c r="T75" s="35">
        <f t="shared" si="50"/>
        <v>0</v>
      </c>
      <c r="U75" s="35">
        <f t="shared" si="50"/>
        <v>0</v>
      </c>
      <c r="V75" s="35">
        <f t="shared" si="50"/>
        <v>0</v>
      </c>
      <c r="W75" s="35">
        <f t="shared" si="50"/>
        <v>0</v>
      </c>
      <c r="X75" s="35">
        <f t="shared" si="50"/>
        <v>0</v>
      </c>
    </row>
    <row r="76" spans="1:24">
      <c r="C76" s="31"/>
    </row>
    <row r="147" spans="4:24">
      <c r="D147">
        <v>64166728265.00502</v>
      </c>
      <c r="E147">
        <v>60388080991.53933</v>
      </c>
      <c r="F147">
        <v>53729082808.728653</v>
      </c>
      <c r="G147">
        <v>51454140670.775208</v>
      </c>
      <c r="H147">
        <v>55829733784.200241</v>
      </c>
      <c r="I147">
        <v>58084779860.23468</v>
      </c>
      <c r="J147">
        <v>58775944413.23468</v>
      </c>
      <c r="K147">
        <v>61870228589.041153</v>
      </c>
      <c r="L147">
        <v>68779046916.912704</v>
      </c>
      <c r="M147">
        <v>64900626154.220963</v>
      </c>
      <c r="N147">
        <v>68113606532.784073</v>
      </c>
      <c r="O147">
        <v>68320722774.363503</v>
      </c>
      <c r="P147">
        <v>66977526505.321373</v>
      </c>
      <c r="Q147">
        <v>67533038667.142227</v>
      </c>
      <c r="R147">
        <v>70348282149.561172</v>
      </c>
      <c r="S147">
        <v>80818864471.975876</v>
      </c>
      <c r="T147">
        <v>88312346432.63446</v>
      </c>
      <c r="U147">
        <v>80936180753.864243</v>
      </c>
      <c r="V147">
        <v>80016738962.409927</v>
      </c>
      <c r="W147">
        <v>80571217715.929749</v>
      </c>
      <c r="X147">
        <v>78296846967.396973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Wealth_CHE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2014-12-03T13:26:01Z</dcterms:modified>
</cp:coreProperties>
</file>