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HL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<sst xmlns="http://schemas.openxmlformats.org/spreadsheetml/2006/main" count="95" uniqueCount="65">
  <si>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</si>
  <si>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</si>
  <si>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</si>
  <si>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</si>
  <si>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</si>
  <si>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</si>
  <si>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</si>
  <si>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</si>
  <si>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</si>
  <si>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</si>
  <si>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</si>
  <si>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</si>
  <si>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</si>
  <si>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</si>
  <si>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</si>
  <si>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</si>
  <si>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</si>
  <si>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</si>
  <si>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</si>
  <si>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</si>
  <si>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</si>
  <si>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</si>
  <si>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</si>
  <si>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</si>
  <si>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</si>
  <si>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</si>
  <si>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</si>
  <si>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</si>
  <si>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</si>
  <si>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</si>
  <si>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</si>
  <si>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</si>
  <si>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</si>
  <si>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</si>
  <si>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</si>
  <si>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</si>
  <si>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</si>
  <si>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</si>
  <si>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</si>
  <si>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</si>
  <si>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</si>
  <si>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</si>
  <si>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</si>
  <si>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</si>
  <si>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</si>
  <si>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</si>
  <si>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</si>
  <si>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</si>
  <si>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</si>
  <si>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</si>
  <si>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</si>
  <si>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</si>
  <si>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</si>
  <si>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</si>
  <si>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</si>
  <si>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</si>
  <si>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</si>
  <si>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</si>
  <si>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</si>
  <si>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</si>
  <si>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</si>
  <si>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</si>
  <si>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</si>
  <si>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Chile</t>
  </si>
  <si>
    <t>CHL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</si>
</sst>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Wealth_CHL!$B$54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Wealth_CHL!$D$54:$X$54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2.9497704466955099</c:v>
                </c:pt>
                <c:pt idx="2">
                  <c:v>7.5968749311235317</c:v>
                </c:pt>
                <c:pt idx="3">
                  <c:v>13.668651949232459</c:v>
                </c:pt>
                <c:pt idx="4">
                  <c:v>20.00098947066844</c:v>
                </c:pt>
                <c:pt idx="5">
                  <c:v>28.838974202489396</c:v>
                </c:pt>
                <c:pt idx="6">
                  <c:v>38.455099757408441</c:v>
                </c:pt>
                <c:pt idx="7">
                  <c:v>49.179273975852468</c:v>
                </c:pt>
                <c:pt idx="8">
                  <c:v>59.548048333586578</c:v>
                </c:pt>
                <c:pt idx="9">
                  <c:v>65.950266792816166</c:v>
                </c:pt>
                <c:pt idx="10">
                  <c:v>73.193774437403818</c:v>
                </c:pt>
                <c:pt idx="11">
                  <c:v>80.61748953642585</c:v>
                </c:pt>
                <c:pt idx="12">
                  <c:v>87.796957922707762</c:v>
                </c:pt>
                <c:pt idx="13">
                  <c:v>95.41985010597331</c:v>
                </c:pt>
                <c:pt idx="14">
                  <c:v>104.23089882185788</c:v>
                </c:pt>
                <c:pt idx="15">
                  <c:v>116.86256424182284</c:v>
                </c:pt>
                <c:pt idx="16">
                  <c:v>129.21617370455652</c:v>
                </c:pt>
                <c:pt idx="17">
                  <c:v>143.35164685068992</c:v>
                </c:pt>
                <c:pt idx="18">
                  <c:v>161.48558487823911</c:v>
                </c:pt>
                <c:pt idx="19">
                  <c:v>173.74425318772663</c:v>
                </c:pt>
                <c:pt idx="20" formatCode="_(* #,##0.0000_);_(* \(#,##0.0000\);_(* &quot;-&quot;??_);_(@_)">
                  <c:v>189.89657670832361</c:v>
                </c:pt>
              </c:numCache>
            </c:numRef>
          </c:val>
        </c:ser>
        <c:ser>
          <c:idx val="1"/>
          <c:order val="1"/>
          <c:tx>
            <c:strRef>
              <c:f>Wealth_CHL!$B$55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Wealth_CHL!$D$55:$X$55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0.57018579095025057</c:v>
                </c:pt>
                <c:pt idx="2">
                  <c:v>-0.75472895567207932</c:v>
                </c:pt>
                <c:pt idx="3">
                  <c:v>0.55240279684287685</c:v>
                </c:pt>
                <c:pt idx="4">
                  <c:v>0.94627347821720775</c:v>
                </c:pt>
                <c:pt idx="5">
                  <c:v>1.1546321032544382</c:v>
                </c:pt>
                <c:pt idx="6">
                  <c:v>1.2764635250078982</c:v>
                </c:pt>
                <c:pt idx="7">
                  <c:v>2.3454331528086847</c:v>
                </c:pt>
                <c:pt idx="8">
                  <c:v>3.7398283965454526</c:v>
                </c:pt>
                <c:pt idx="9">
                  <c:v>4.8504549369072336</c:v>
                </c:pt>
                <c:pt idx="10">
                  <c:v>5.6114591121904089</c:v>
                </c:pt>
                <c:pt idx="11">
                  <c:v>7.0524259321187222</c:v>
                </c:pt>
                <c:pt idx="12">
                  <c:v>8.5418524717396416</c:v>
                </c:pt>
                <c:pt idx="13">
                  <c:v>11.034313536409336</c:v>
                </c:pt>
                <c:pt idx="14">
                  <c:v>10.104304793848895</c:v>
                </c:pt>
                <c:pt idx="15">
                  <c:v>12.590225310469826</c:v>
                </c:pt>
                <c:pt idx="16">
                  <c:v>14.889383567352898</c:v>
                </c:pt>
                <c:pt idx="17">
                  <c:v>16.988339766980044</c:v>
                </c:pt>
                <c:pt idx="18">
                  <c:v>19.493772336732217</c:v>
                </c:pt>
                <c:pt idx="19">
                  <c:v>21.186221915282431</c:v>
                </c:pt>
                <c:pt idx="20">
                  <c:v>24.473713562885948</c:v>
                </c:pt>
              </c:numCache>
            </c:numRef>
          </c:val>
        </c:ser>
        <c:ser>
          <c:idx val="2"/>
          <c:order val="2"/>
          <c:tx>
            <c:strRef>
              <c:f>Wealth_CHL!$B$56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Wealth_CHL!$D$56:$X$56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-2.2389890254352007</c:v>
                </c:pt>
                <c:pt idx="2">
                  <c:v>-4.7980017522663454</c:v>
                </c:pt>
                <c:pt idx="3">
                  <c:v>-6.8737965682153952</c:v>
                </c:pt>
                <c:pt idx="4">
                  <c:v>-8.7188538758396721</c:v>
                </c:pt>
                <c:pt idx="5">
                  <c:v>-10.695810269143502</c:v>
                </c:pt>
                <c:pt idx="6">
                  <c:v>-12.522480399210245</c:v>
                </c:pt>
                <c:pt idx="7">
                  <c:v>-14.022105099935878</c:v>
                </c:pt>
                <c:pt idx="8">
                  <c:v>-15.42461675461314</c:v>
                </c:pt>
                <c:pt idx="9">
                  <c:v>-17.177309143652618</c:v>
                </c:pt>
                <c:pt idx="10">
                  <c:v>-18.372583362043603</c:v>
                </c:pt>
                <c:pt idx="11">
                  <c:v>-19.587289641271632</c:v>
                </c:pt>
                <c:pt idx="12">
                  <c:v>-19.84705419371253</c:v>
                </c:pt>
                <c:pt idx="13">
                  <c:v>-21.410316088710868</c:v>
                </c:pt>
                <c:pt idx="14">
                  <c:v>-21.443465005694527</c:v>
                </c:pt>
                <c:pt idx="15">
                  <c:v>-22.748932432363834</c:v>
                </c:pt>
                <c:pt idx="16">
                  <c:v>-24.179788128119604</c:v>
                </c:pt>
                <c:pt idx="17">
                  <c:v>-25.534742138055044</c:v>
                </c:pt>
                <c:pt idx="18">
                  <c:v>-26.605964901031243</c:v>
                </c:pt>
                <c:pt idx="19">
                  <c:v>-27.718266989628283</c:v>
                </c:pt>
                <c:pt idx="20">
                  <c:v>-28.918897287653643</c:v>
                </c:pt>
              </c:numCache>
            </c:numRef>
          </c:val>
        </c:ser>
        <c:ser>
          <c:idx val="4"/>
          <c:order val="3"/>
          <c:tx>
            <c:strRef>
              <c:f>Wealth_CHL!$B$53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Wealth_CHL!$D$53:$X$53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3.0044885583135894E-2</c:v>
                </c:pt>
                <c:pt idx="2">
                  <c:v>-1.1046393661134801</c:v>
                </c:pt>
                <c:pt idx="3">
                  <c:v>-0.28317413347205278</c:v>
                </c:pt>
                <c:pt idx="4">
                  <c:v>3.0947537405379144E-2</c:v>
                </c:pt>
                <c:pt idx="5">
                  <c:v>0.40733749988934864</c:v>
                </c:pt>
                <c:pt idx="6">
                  <c:v>0.83517487639932497</c:v>
                </c:pt>
                <c:pt idx="7">
                  <c:v>2.0593029390548079</c:v>
                </c:pt>
                <c:pt idx="8">
                  <c:v>3.4890947187733223</c:v>
                </c:pt>
                <c:pt idx="9">
                  <c:v>4.2978851108443239</c:v>
                </c:pt>
                <c:pt idx="10">
                  <c:v>5.1014739637338602</c:v>
                </c:pt>
                <c:pt idx="11">
                  <c:v>6.3557701252556331</c:v>
                </c:pt>
                <c:pt idx="12">
                  <c:v>7.8740543891929526</c:v>
                </c:pt>
                <c:pt idx="13">
                  <c:v>9.7337721095949838</c:v>
                </c:pt>
                <c:pt idx="14">
                  <c:v>9.887434778646508</c:v>
                </c:pt>
                <c:pt idx="15">
                  <c:v>12.24608216458758</c:v>
                </c:pt>
                <c:pt idx="16">
                  <c:v>14.426357329102824</c:v>
                </c:pt>
                <c:pt idx="17">
                  <c:v>16.651812267660347</c:v>
                </c:pt>
                <c:pt idx="18">
                  <c:v>19.562822037893856</c:v>
                </c:pt>
                <c:pt idx="19">
                  <c:v>21.426718286419622</c:v>
                </c:pt>
                <c:pt idx="20">
                  <c:v>24.637710274177849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Wealth_CHL!$D$64:$X$64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6.0283210312362723</c:v>
                </c:pt>
                <c:pt idx="2">
                  <c:v>16.878885453615624</c:v>
                </c:pt>
                <c:pt idx="3">
                  <c:v>22.790969452744104</c:v>
                </c:pt>
                <c:pt idx="4">
                  <c:v>27.551971092498807</c:v>
                </c:pt>
                <c:pt idx="5">
                  <c:v>38.811003324581449</c:v>
                </c:pt>
                <c:pt idx="6">
                  <c:v>46.845963346057793</c:v>
                </c:pt>
                <c:pt idx="7">
                  <c:v>54.338433857537673</c:v>
                </c:pt>
                <c:pt idx="8">
                  <c:v>57.215401281044763</c:v>
                </c:pt>
                <c:pt idx="9">
                  <c:v>54.048488262919903</c:v>
                </c:pt>
                <c:pt idx="10">
                  <c:v>58.998608468012705</c:v>
                </c:pt>
                <c:pt idx="11">
                  <c:v>62.425872702914134</c:v>
                </c:pt>
                <c:pt idx="12">
                  <c:v>64.082876527427103</c:v>
                </c:pt>
                <c:pt idx="13">
                  <c:v>68.631641653457095</c:v>
                </c:pt>
                <c:pt idx="14">
                  <c:v>76.907665770631112</c:v>
                </c:pt>
                <c:pt idx="15">
                  <c:v>84.800878724649408</c:v>
                </c:pt>
                <c:pt idx="16">
                  <c:v>91.323740016128212</c:v>
                </c:pt>
                <c:pt idx="17">
                  <c:v>98.145047319649862</c:v>
                </c:pt>
                <c:pt idx="18">
                  <c:v>103.41644002240726</c:v>
                </c:pt>
                <c:pt idx="19">
                  <c:v>98.106282644405326</c:v>
                </c:pt>
                <c:pt idx="20">
                  <c:v>106.48064871618726</c:v>
                </c:pt>
              </c:numCache>
            </c:numRef>
          </c:val>
        </c:ser>
        <c:marker val="1"/>
        <c:axId val="73739264"/>
        <c:axId val="73753344"/>
      </c:lineChart>
      <c:catAx>
        <c:axId val="737392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753344"/>
        <c:crosses val="autoZero"/>
        <c:auto val="1"/>
        <c:lblAlgn val="ctr"/>
        <c:lblOffset val="100"/>
      </c:catAx>
      <c:valAx>
        <c:axId val="737533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73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Wealth_CHL!$B$40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Wealth_CHL!$D$38:$X$38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Wealth_CHL!$D$40:$X$40</c:f>
              <c:numCache>
                <c:formatCode>_(* #,##0_);_(* \(#,##0\);_(* "-"??_);_(@_)</c:formatCode>
                <c:ptCount val="21"/>
                <c:pt idx="0">
                  <c:v>6721.0257339199079</c:v>
                </c:pt>
                <c:pt idx="1">
                  <c:v>6919.2805647338773</c:v>
                </c:pt>
                <c:pt idx="2">
                  <c:v>7231.6136530144313</c:v>
                </c:pt>
                <c:pt idx="3">
                  <c:v>7639.6993489077668</c:v>
                </c:pt>
                <c:pt idx="4">
                  <c:v>8065.2973832821444</c:v>
                </c:pt>
                <c:pt idx="5">
                  <c:v>8659.3006114677446</c:v>
                </c:pt>
                <c:pt idx="6">
                  <c:v>9305.6028846199006</c:v>
                </c:pt>
                <c:pt idx="7">
                  <c:v>10026.377393591929</c:v>
                </c:pt>
                <c:pt idx="8">
                  <c:v>10723.265386467327</c:v>
                </c:pt>
                <c:pt idx="9">
                  <c:v>11153.560136653918</c:v>
                </c:pt>
                <c:pt idx="10">
                  <c:v>11640.39814948511</c:v>
                </c:pt>
                <c:pt idx="11">
                  <c:v>12139.347951703277</c:v>
                </c:pt>
                <c:pt idx="12">
                  <c:v>12621.88186950393</c:v>
                </c:pt>
                <c:pt idx="13">
                  <c:v>13134.218414810177</c:v>
                </c:pt>
                <c:pt idx="14">
                  <c:v>13726.411266432997</c:v>
                </c:pt>
                <c:pt idx="15">
                  <c:v>14575.388749931506</c:v>
                </c:pt>
                <c:pt idx="16">
                  <c:v>15405.678020989801</c:v>
                </c:pt>
                <c:pt idx="17">
                  <c:v>16355.726808752763</c:v>
                </c:pt>
                <c:pt idx="18">
                  <c:v>17574.513450157432</c:v>
                </c:pt>
                <c:pt idx="19">
                  <c:v>18398.421701873976</c:v>
                </c:pt>
                <c:pt idx="20">
                  <c:v>19484.023522319294</c:v>
                </c:pt>
              </c:numCache>
            </c:numRef>
          </c:val>
        </c:ser>
        <c:ser>
          <c:idx val="1"/>
          <c:order val="1"/>
          <c:tx>
            <c:strRef>
              <c:f>Wealth_CHL!$B$41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Wealth_CHL!$D$38:$X$38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Wealth_CHL!$D$41:$X$41</c:f>
              <c:numCache>
                <c:formatCode>General</c:formatCode>
                <c:ptCount val="21"/>
                <c:pt idx="0">
                  <c:v>50145.199198962167</c:v>
                </c:pt>
                <c:pt idx="1">
                  <c:v>50431.119999638351</c:v>
                </c:pt>
                <c:pt idx="2">
                  <c:v>49766.738860728154</c:v>
                </c:pt>
                <c:pt idx="3">
                  <c:v>50422.202681819661</c:v>
                </c:pt>
                <c:pt idx="4">
                  <c:v>50619.709919581139</c:v>
                </c:pt>
                <c:pt idx="5">
                  <c:v>50724.191767154269</c:v>
                </c:pt>
                <c:pt idx="6">
                  <c:v>50785.284376279473</c:v>
                </c:pt>
                <c:pt idx="7">
                  <c:v>51321.321325516576</c:v>
                </c:pt>
                <c:pt idx="8">
                  <c:v>52020.543598109238</c:v>
                </c:pt>
                <c:pt idx="9">
                  <c:v>52577.469489130199</c:v>
                </c:pt>
                <c:pt idx="10">
                  <c:v>52959.076548738361</c:v>
                </c:pt>
                <c:pt idx="11">
                  <c:v>53681.652230982363</c:v>
                </c:pt>
                <c:pt idx="12">
                  <c:v>54428.528136197485</c:v>
                </c:pt>
                <c:pt idx="13">
                  <c:v>55678.377702032674</c:v>
                </c:pt>
                <c:pt idx="14">
                  <c:v>55212.022965507982</c:v>
                </c:pt>
                <c:pt idx="15">
                  <c:v>56458.592760495419</c:v>
                </c:pt>
                <c:pt idx="16">
                  <c:v>57611.510248308812</c:v>
                </c:pt>
                <c:pt idx="17">
                  <c:v>58664.036015710815</c:v>
                </c:pt>
                <c:pt idx="18">
                  <c:v>59920.390168608719</c:v>
                </c:pt>
                <c:pt idx="19">
                  <c:v>60769.072381114725</c:v>
                </c:pt>
                <c:pt idx="20">
                  <c:v>62417.591616454745</c:v>
                </c:pt>
              </c:numCache>
            </c:numRef>
          </c:val>
        </c:ser>
        <c:ser>
          <c:idx val="2"/>
          <c:order val="2"/>
          <c:tx>
            <c:strRef>
              <c:f>Wealth_CHL!$B$42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Wealth_CHL!$D$38:$X$38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Wealth_CHL!$D$42:$X$42</c:f>
              <c:numCache>
                <c:formatCode>_(* #,##0_);_(* \(#,##0\);_(* "-"??_);_(@_)</c:formatCode>
                <c:ptCount val="21"/>
                <c:pt idx="0">
                  <c:v>20585.423470554812</c:v>
                </c:pt>
                <c:pt idx="1">
                  <c:v>20124.518098209726</c:v>
                </c:pt>
                <c:pt idx="2">
                  <c:v>19597.734491726143</c:v>
                </c:pt>
                <c:pt idx="3">
                  <c:v>19170.423338483208</c:v>
                </c:pt>
                <c:pt idx="4">
                  <c:v>18790.610478434333</c:v>
                </c:pt>
                <c:pt idx="5">
                  <c:v>18383.645633044533</c:v>
                </c:pt>
                <c:pt idx="6">
                  <c:v>18007.617851360159</c:v>
                </c:pt>
                <c:pt idx="7">
                  <c:v>17698.913756246748</c:v>
                </c:pt>
                <c:pt idx="8">
                  <c:v>17410.200792907548</c:v>
                </c:pt>
                <c:pt idx="9">
                  <c:v>17049.401642487588</c:v>
                </c:pt>
                <c:pt idx="10">
                  <c:v>16803.34938299744</c:v>
                </c:pt>
                <c:pt idx="11">
                  <c:v>16553.296951494929</c:v>
                </c:pt>
                <c:pt idx="12">
                  <c:v>16499.823318348579</c:v>
                </c:pt>
                <c:pt idx="13">
                  <c:v>16178.019237309351</c:v>
                </c:pt>
                <c:pt idx="14">
                  <c:v>16171.195392372363</c:v>
                </c:pt>
                <c:pt idx="15">
                  <c:v>15902.459394322332</c:v>
                </c:pt>
                <c:pt idx="16">
                  <c:v>15607.911690098452</c:v>
                </c:pt>
                <c:pt idx="17">
                  <c:v>15328.98866932198</c:v>
                </c:pt>
                <c:pt idx="18">
                  <c:v>15108.47292725035</c:v>
                </c:pt>
                <c:pt idx="19">
                  <c:v>14879.500832040825</c:v>
                </c:pt>
                <c:pt idx="20">
                  <c:v>14632.34600087652</c:v>
                </c:pt>
              </c:numCache>
            </c:numRef>
          </c:val>
        </c:ser>
        <c:overlap val="100"/>
        <c:axId val="74520064"/>
        <c:axId val="74521600"/>
      </c:barChart>
      <c:catAx>
        <c:axId val="745200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521600"/>
        <c:crosses val="autoZero"/>
        <c:auto val="1"/>
        <c:lblAlgn val="ctr"/>
        <c:lblOffset val="100"/>
      </c:catAx>
      <c:valAx>
        <c:axId val="745216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52006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Wealth_CHL!$B$67:$B$69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Wealth_CHL!$C$67:$C$69</c:f>
              <c:numCache>
                <c:formatCode>_(* #,##0_);_(* \(#,##0\);_(* "-"??_);_(@_)</c:formatCode>
                <c:ptCount val="3"/>
                <c:pt idx="0">
                  <c:v>14.141578912549349</c:v>
                </c:pt>
                <c:pt idx="1">
                  <c:v>65.010106324549724</c:v>
                </c:pt>
                <c:pt idx="2">
                  <c:v>20.848314762900927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Wealth_CHL!$B$72:$B$75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Wealth_CHL!$C$72:$C$75</c:f>
              <c:numCache>
                <c:formatCode>_(* #,##0_);_(* \(#,##0\);_(* "-"??_);_(@_)</c:formatCode>
                <c:ptCount val="4"/>
                <c:pt idx="0">
                  <c:v>45.818899421726051</c:v>
                </c:pt>
                <c:pt idx="1">
                  <c:v>32.956778232243117</c:v>
                </c:pt>
                <c:pt idx="2">
                  <c:v>2.0596409907723663</c:v>
                </c:pt>
                <c:pt idx="3">
                  <c:v>19.164681355258455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1021418475299.4614</v>
      </c>
      <c r="E7" s="13">
        <f t="shared" ref="E7:X7" si="0">+E8+E9+E10</f>
        <v>1040435087319.1917</v>
      </c>
      <c r="F7" s="13">
        <f t="shared" si="0"/>
        <v>1047709848401.2545</v>
      </c>
      <c r="G7" s="13">
        <f t="shared" si="0"/>
        <v>1075799180674.6289</v>
      </c>
      <c r="H7" s="13">
        <f t="shared" si="0"/>
        <v>1098208359731.9382</v>
      </c>
      <c r="I7" s="13">
        <f t="shared" si="0"/>
        <v>1120579042739.5161</v>
      </c>
      <c r="J7" s="13">
        <f t="shared" si="0"/>
        <v>1142641187542.7883</v>
      </c>
      <c r="K7" s="13">
        <f t="shared" si="0"/>
        <v>1173054732905.5461</v>
      </c>
      <c r="L7" s="13">
        <f t="shared" si="0"/>
        <v>1205449137993.1672</v>
      </c>
      <c r="M7" s="13">
        <f t="shared" si="0"/>
        <v>1230411743347.2627</v>
      </c>
      <c r="N7" s="13">
        <f t="shared" si="0"/>
        <v>1255216894824.092</v>
      </c>
      <c r="O7" s="13">
        <f t="shared" si="0"/>
        <v>1285385007341.1804</v>
      </c>
      <c r="P7" s="13">
        <f t="shared" si="0"/>
        <v>1318756130834.7051</v>
      </c>
      <c r="Q7" s="13">
        <f t="shared" si="0"/>
        <v>1356432627994.8911</v>
      </c>
      <c r="R7" s="13">
        <f t="shared" si="0"/>
        <v>1373006333012.0142</v>
      </c>
      <c r="S7" s="13">
        <f t="shared" si="0"/>
        <v>1417214039044.4143</v>
      </c>
      <c r="T7" s="13">
        <f t="shared" si="0"/>
        <v>1459538145324.0237</v>
      </c>
      <c r="U7" s="13">
        <f t="shared" si="0"/>
        <v>1502793732179.0146</v>
      </c>
      <c r="V7" s="13">
        <f t="shared" si="0"/>
        <v>1555328622892.6389</v>
      </c>
      <c r="W7" s="13">
        <f t="shared" si="0"/>
        <v>1594636111419.5781</v>
      </c>
      <c r="X7" s="13">
        <f t="shared" si="0"/>
        <v>1652052092348.1042</v>
      </c>
    </row>
    <row r="8" spans="1:24" s="22" customFormat="1" ht="15.75">
      <c r="A8" s="19">
        <v>1</v>
      </c>
      <c r="B8" s="20" t="s">
        <v>5</v>
      </c>
      <c r="C8" s="20"/>
      <c r="D8" s="21">
        <v>88635684315.329376</v>
      </c>
      <c r="E8" s="21">
        <v>92921198277.189117</v>
      </c>
      <c r="F8" s="21">
        <v>98916708937.82399</v>
      </c>
      <c r="G8" s="21">
        <v>106416351713.68236</v>
      </c>
      <c r="H8" s="21">
        <v>114324703225.31229</v>
      </c>
      <c r="I8" s="21">
        <v>124775464779.69313</v>
      </c>
      <c r="J8" s="21">
        <v>136148126210.60741</v>
      </c>
      <c r="K8" s="21">
        <v>148791821523.24518</v>
      </c>
      <c r="L8" s="21">
        <v>161268925316.07471</v>
      </c>
      <c r="M8" s="21">
        <v>169886086974.37195</v>
      </c>
      <c r="N8" s="21">
        <v>179492844193.39352</v>
      </c>
      <c r="O8" s="21">
        <v>189424813307.96829</v>
      </c>
      <c r="P8" s="21">
        <v>199223669831.31317</v>
      </c>
      <c r="Q8" s="21">
        <v>209619407117.1586</v>
      </c>
      <c r="R8" s="21">
        <v>221437335370.05179</v>
      </c>
      <c r="S8" s="21">
        <v>237603993744.86591</v>
      </c>
      <c r="T8" s="21">
        <v>253711135293.6803</v>
      </c>
      <c r="U8" s="21">
        <v>272048958364.59412</v>
      </c>
      <c r="V8" s="21">
        <v>295174375081.87</v>
      </c>
      <c r="W8" s="21">
        <v>311958799592.06757</v>
      </c>
      <c r="X8" s="21">
        <v>333443499545.63342</v>
      </c>
    </row>
    <row r="9" spans="1:24" s="22" customFormat="1" ht="15.75">
      <c r="A9" s="19">
        <v>2</v>
      </c>
      <c r="B9" s="20" t="s">
        <v>38</v>
      </c>
      <c r="C9" s="20"/>
      <c r="D9" s="21">
        <v>661305911045.25647</v>
      </c>
      <c r="E9" s="21">
        <v>677255396277.94324</v>
      </c>
      <c r="F9" s="21">
        <v>680728017130.63489</v>
      </c>
      <c r="G9" s="21">
        <v>702350525814.11194</v>
      </c>
      <c r="H9" s="21">
        <v>717528819941.9718</v>
      </c>
      <c r="I9" s="21">
        <v>730905980436.70105</v>
      </c>
      <c r="J9" s="21">
        <v>743027764308.65405</v>
      </c>
      <c r="K9" s="21">
        <v>761610358680.87634</v>
      </c>
      <c r="L9" s="21">
        <v>782345382500.02759</v>
      </c>
      <c r="M9" s="21">
        <v>800836723439.44751</v>
      </c>
      <c r="N9" s="21">
        <v>816619427747.76685</v>
      </c>
      <c r="O9" s="21">
        <v>837659237742.69495</v>
      </c>
      <c r="P9" s="21">
        <v>859099398244.98779</v>
      </c>
      <c r="Q9" s="21">
        <v>888615382700.25732</v>
      </c>
      <c r="R9" s="21">
        <v>890691893792.37451</v>
      </c>
      <c r="S9" s="21">
        <v>920372509527.17981</v>
      </c>
      <c r="T9" s="21">
        <v>948785353761.58789</v>
      </c>
      <c r="U9" s="21">
        <v>975773811714.46594</v>
      </c>
      <c r="V9" s="21">
        <v>1006398485673.1534</v>
      </c>
      <c r="W9" s="21">
        <v>1030384409028.145</v>
      </c>
      <c r="X9" s="21">
        <v>1068195188635.4221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271476879938.87561</v>
      </c>
      <c r="E10" s="21">
        <f t="shared" ref="E10:X10" si="1">+E13+E16+E19+E23</f>
        <v>270258492764.0593</v>
      </c>
      <c r="F10" s="21">
        <f t="shared" si="1"/>
        <v>268065122332.79565</v>
      </c>
      <c r="G10" s="21">
        <f t="shared" si="1"/>
        <v>267032303146.83463</v>
      </c>
      <c r="H10" s="21">
        <f t="shared" si="1"/>
        <v>266354836564.65414</v>
      </c>
      <c r="I10" s="21">
        <f t="shared" si="1"/>
        <v>264897597523.12207</v>
      </c>
      <c r="J10" s="21">
        <f t="shared" si="1"/>
        <v>263465297023.52682</v>
      </c>
      <c r="K10" s="21">
        <f t="shared" si="1"/>
        <v>262652552701.42447</v>
      </c>
      <c r="L10" s="21">
        <f t="shared" si="1"/>
        <v>261834830177.06503</v>
      </c>
      <c r="M10" s="21">
        <f t="shared" si="1"/>
        <v>259688932933.44333</v>
      </c>
      <c r="N10" s="21">
        <f t="shared" si="1"/>
        <v>259104622882.93161</v>
      </c>
      <c r="O10" s="21">
        <f t="shared" si="1"/>
        <v>258300956290.51715</v>
      </c>
      <c r="P10" s="21">
        <f t="shared" si="1"/>
        <v>260433062758.40408</v>
      </c>
      <c r="Q10" s="21">
        <f t="shared" si="1"/>
        <v>258197838177.47516</v>
      </c>
      <c r="R10" s="21">
        <f t="shared" si="1"/>
        <v>260877103849.58798</v>
      </c>
      <c r="S10" s="21">
        <f t="shared" si="1"/>
        <v>259237535772.36859</v>
      </c>
      <c r="T10" s="21">
        <f t="shared" si="1"/>
        <v>257041656268.75555</v>
      </c>
      <c r="U10" s="21">
        <f t="shared" si="1"/>
        <v>254970962099.9545</v>
      </c>
      <c r="V10" s="21">
        <f t="shared" si="1"/>
        <v>253755762137.61548</v>
      </c>
      <c r="W10" s="21">
        <f t="shared" si="1"/>
        <v>252292902799.36542</v>
      </c>
      <c r="X10" s="21">
        <f t="shared" si="1"/>
        <v>250413404167.04849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207026368333.13898</v>
      </c>
      <c r="E11" s="38">
        <f t="shared" ref="E11:X11" si="2">+E13+E16</f>
        <v>206358236591.01367</v>
      </c>
      <c r="F11" s="38">
        <f t="shared" si="2"/>
        <v>204743580793.57361</v>
      </c>
      <c r="G11" s="38">
        <f t="shared" si="2"/>
        <v>204314003894.65765</v>
      </c>
      <c r="H11" s="38">
        <f t="shared" si="2"/>
        <v>204284583506.9317</v>
      </c>
      <c r="I11" s="38">
        <f t="shared" si="2"/>
        <v>203539498589.57758</v>
      </c>
      <c r="J11" s="38">
        <f t="shared" si="2"/>
        <v>202963710657.72687</v>
      </c>
      <c r="K11" s="38">
        <f t="shared" si="2"/>
        <v>203065110667.88995</v>
      </c>
      <c r="L11" s="38">
        <f t="shared" si="2"/>
        <v>203220377900.7132</v>
      </c>
      <c r="M11" s="38">
        <f t="shared" si="2"/>
        <v>202175175599.96655</v>
      </c>
      <c r="N11" s="38">
        <f t="shared" si="2"/>
        <v>202738294661.50269</v>
      </c>
      <c r="O11" s="38">
        <f t="shared" si="2"/>
        <v>203106952484.60846</v>
      </c>
      <c r="P11" s="38">
        <f t="shared" si="2"/>
        <v>206361354378.79572</v>
      </c>
      <c r="Q11" s="38">
        <f t="shared" si="2"/>
        <v>205344855047.78241</v>
      </c>
      <c r="R11" s="38">
        <f t="shared" si="2"/>
        <v>209330312106.64368</v>
      </c>
      <c r="S11" s="38">
        <f t="shared" si="2"/>
        <v>209006391352.68988</v>
      </c>
      <c r="T11" s="38">
        <f t="shared" si="2"/>
        <v>208139926900.61041</v>
      </c>
      <c r="U11" s="38">
        <f t="shared" si="2"/>
        <v>207435064116.51154</v>
      </c>
      <c r="V11" s="38">
        <f t="shared" si="2"/>
        <v>207530514354.79257</v>
      </c>
      <c r="W11" s="38">
        <f t="shared" si="2"/>
        <v>207395105067.38712</v>
      </c>
      <c r="X11" s="38">
        <f t="shared" si="2"/>
        <v>206851843951.2688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64450511605.73661</v>
      </c>
      <c r="E12" s="38">
        <f t="shared" ref="E12:X12" si="3">+E23+E19</f>
        <v>63900256173.045609</v>
      </c>
      <c r="F12" s="38">
        <f t="shared" si="3"/>
        <v>63321541539.222069</v>
      </c>
      <c r="G12" s="38">
        <f t="shared" si="3"/>
        <v>62718299252.176994</v>
      </c>
      <c r="H12" s="38">
        <f t="shared" si="3"/>
        <v>62070253057.722427</v>
      </c>
      <c r="I12" s="38">
        <f t="shared" si="3"/>
        <v>61358098933.54451</v>
      </c>
      <c r="J12" s="38">
        <f t="shared" si="3"/>
        <v>60501586365.799942</v>
      </c>
      <c r="K12" s="38">
        <f t="shared" si="3"/>
        <v>59587442033.534531</v>
      </c>
      <c r="L12" s="38">
        <f t="shared" si="3"/>
        <v>58614452276.351837</v>
      </c>
      <c r="M12" s="38">
        <f t="shared" si="3"/>
        <v>57513757333.476761</v>
      </c>
      <c r="N12" s="38">
        <f t="shared" si="3"/>
        <v>56366328221.428925</v>
      </c>
      <c r="O12" s="38">
        <f t="shared" si="3"/>
        <v>55194003805.908699</v>
      </c>
      <c r="P12" s="38">
        <f t="shared" si="3"/>
        <v>54071708379.608368</v>
      </c>
      <c r="Q12" s="38">
        <f t="shared" si="3"/>
        <v>52852983129.692749</v>
      </c>
      <c r="R12" s="38">
        <f t="shared" si="3"/>
        <v>51546791742.944305</v>
      </c>
      <c r="S12" s="38">
        <f t="shared" si="3"/>
        <v>50231144419.678688</v>
      </c>
      <c r="T12" s="38">
        <f t="shared" si="3"/>
        <v>48901729368.145134</v>
      </c>
      <c r="U12" s="38">
        <f t="shared" si="3"/>
        <v>47535897983.442947</v>
      </c>
      <c r="V12" s="38">
        <f t="shared" si="3"/>
        <v>46225247782.822922</v>
      </c>
      <c r="W12" s="38">
        <f t="shared" si="3"/>
        <v>44897797731.978302</v>
      </c>
      <c r="X12" s="38">
        <f t="shared" si="3"/>
        <v>43561560215.779701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122347853296.33371</v>
      </c>
      <c r="E13" s="13">
        <f t="shared" ref="E13:X13" si="4">+E14+E15</f>
        <v>121501368368.81645</v>
      </c>
      <c r="F13" s="13">
        <f t="shared" si="4"/>
        <v>119708359385.98447</v>
      </c>
      <c r="G13" s="13">
        <f t="shared" si="4"/>
        <v>119100429301.67662</v>
      </c>
      <c r="H13" s="13">
        <f t="shared" si="4"/>
        <v>118892655728.55875</v>
      </c>
      <c r="I13" s="13">
        <f t="shared" si="4"/>
        <v>117969217625.81267</v>
      </c>
      <c r="J13" s="13">
        <f t="shared" si="4"/>
        <v>117215076508.57004</v>
      </c>
      <c r="K13" s="13">
        <f t="shared" si="4"/>
        <v>117138123333.34119</v>
      </c>
      <c r="L13" s="13">
        <f t="shared" si="4"/>
        <v>117115037380.77254</v>
      </c>
      <c r="M13" s="13">
        <f t="shared" si="4"/>
        <v>115891481894.63397</v>
      </c>
      <c r="N13" s="13">
        <f t="shared" si="4"/>
        <v>116276247770.77817</v>
      </c>
      <c r="O13" s="13">
        <f t="shared" si="4"/>
        <v>116584060471.69353</v>
      </c>
      <c r="P13" s="13">
        <f t="shared" si="4"/>
        <v>119777617243.69041</v>
      </c>
      <c r="Q13" s="13">
        <f t="shared" si="4"/>
        <v>118700272790.48665</v>
      </c>
      <c r="R13" s="13">
        <f t="shared" si="4"/>
        <v>122624884727.15752</v>
      </c>
      <c r="S13" s="13">
        <f t="shared" si="4"/>
        <v>122240118851.01332</v>
      </c>
      <c r="T13" s="13">
        <f t="shared" si="4"/>
        <v>121586016861.56818</v>
      </c>
      <c r="U13" s="13">
        <f t="shared" si="4"/>
        <v>121093516540.10361</v>
      </c>
      <c r="V13" s="13">
        <f t="shared" si="4"/>
        <v>121401329241.01895</v>
      </c>
      <c r="W13" s="13">
        <f t="shared" si="4"/>
        <v>121478282416.2478</v>
      </c>
      <c r="X13" s="13">
        <f t="shared" si="4"/>
        <v>121147383762.76378</v>
      </c>
    </row>
    <row r="14" spans="1:24" ht="15.75">
      <c r="A14" s="8" t="s">
        <v>43</v>
      </c>
      <c r="B14" s="2" t="s">
        <v>27</v>
      </c>
      <c r="C14" s="10"/>
      <c r="D14" s="11">
        <v>23463023127.273506</v>
      </c>
      <c r="E14" s="11">
        <v>22616538199.756256</v>
      </c>
      <c r="F14" s="11">
        <v>20823529216.924271</v>
      </c>
      <c r="G14" s="11">
        <v>19830833256.472229</v>
      </c>
      <c r="H14" s="11">
        <v>19623059683.354359</v>
      </c>
      <c r="I14" s="11">
        <v>18468762054.921749</v>
      </c>
      <c r="J14" s="11">
        <v>17699230302.633343</v>
      </c>
      <c r="K14" s="11">
        <v>17676144350.06469</v>
      </c>
      <c r="L14" s="11">
        <v>17653058397.496037</v>
      </c>
      <c r="M14" s="11">
        <v>16391026323.743052</v>
      </c>
      <c r="N14" s="11">
        <v>16237119973.28537</v>
      </c>
      <c r="O14" s="11">
        <v>16544932674.200733</v>
      </c>
      <c r="P14" s="11">
        <v>15890830684.755589</v>
      </c>
      <c r="Q14" s="11">
        <v>14813486231.551819</v>
      </c>
      <c r="R14" s="11">
        <v>14890439406.780661</v>
      </c>
      <c r="S14" s="11">
        <v>14505673530.636457</v>
      </c>
      <c r="T14" s="11">
        <v>13851571541.191311</v>
      </c>
      <c r="U14" s="11">
        <v>13259032091.929239</v>
      </c>
      <c r="V14" s="11">
        <v>13551454157.798834</v>
      </c>
      <c r="W14" s="11">
        <v>13628407333.027674</v>
      </c>
      <c r="X14" s="11">
        <v>13297508679.543659</v>
      </c>
    </row>
    <row r="15" spans="1:24" ht="15.75">
      <c r="A15" s="8" t="s">
        <v>47</v>
      </c>
      <c r="B15" s="2" t="s">
        <v>6</v>
      </c>
      <c r="C15" s="10"/>
      <c r="D15" s="11">
        <v>98884830169.060196</v>
      </c>
      <c r="E15" s="11">
        <v>98884830169.060196</v>
      </c>
      <c r="F15" s="11">
        <v>98884830169.060196</v>
      </c>
      <c r="G15" s="11">
        <v>99269596045.204391</v>
      </c>
      <c r="H15" s="11">
        <v>99269596045.204391</v>
      </c>
      <c r="I15" s="11">
        <v>99500455570.890915</v>
      </c>
      <c r="J15" s="11">
        <v>99515846205.936691</v>
      </c>
      <c r="K15" s="11">
        <v>99461978983.276505</v>
      </c>
      <c r="L15" s="11">
        <v>99461978983.276505</v>
      </c>
      <c r="M15" s="11">
        <v>99500455570.890915</v>
      </c>
      <c r="N15" s="11">
        <v>100039127797.4928</v>
      </c>
      <c r="O15" s="11">
        <v>100039127797.4928</v>
      </c>
      <c r="P15" s="11">
        <v>103886786558.93483</v>
      </c>
      <c r="Q15" s="11">
        <v>103886786558.93483</v>
      </c>
      <c r="R15" s="11">
        <v>107734445320.37686</v>
      </c>
      <c r="S15" s="11">
        <v>107734445320.37686</v>
      </c>
      <c r="T15" s="11">
        <v>107734445320.37686</v>
      </c>
      <c r="U15" s="11">
        <v>107834484448.17436</v>
      </c>
      <c r="V15" s="11">
        <v>107849875083.22012</v>
      </c>
      <c r="W15" s="11">
        <v>107849875083.22012</v>
      </c>
      <c r="X15" s="11">
        <v>107849875083.22012</v>
      </c>
    </row>
    <row r="16" spans="1:24" ht="15.75">
      <c r="A16" s="15" t="s">
        <v>44</v>
      </c>
      <c r="B16" s="10" t="s">
        <v>11</v>
      </c>
      <c r="C16" s="10"/>
      <c r="D16" s="13">
        <f>+D17+D18</f>
        <v>84678515036.805283</v>
      </c>
      <c r="E16" s="13">
        <f t="shared" ref="E16:X16" si="5">+E17+E18</f>
        <v>84856868222.197205</v>
      </c>
      <c r="F16" s="13">
        <f t="shared" si="5"/>
        <v>85035221407.589127</v>
      </c>
      <c r="G16" s="13">
        <f t="shared" si="5"/>
        <v>85213574592.981049</v>
      </c>
      <c r="H16" s="13">
        <f t="shared" si="5"/>
        <v>85391927778.372971</v>
      </c>
      <c r="I16" s="13">
        <f t="shared" si="5"/>
        <v>85570280963.764893</v>
      </c>
      <c r="J16" s="13">
        <f t="shared" si="5"/>
        <v>85748634149.15683</v>
      </c>
      <c r="K16" s="13">
        <f t="shared" si="5"/>
        <v>85926987334.548752</v>
      </c>
      <c r="L16" s="13">
        <f t="shared" si="5"/>
        <v>86105340519.940674</v>
      </c>
      <c r="M16" s="13">
        <f t="shared" si="5"/>
        <v>86283693705.332581</v>
      </c>
      <c r="N16" s="13">
        <f t="shared" si="5"/>
        <v>86462046890.724503</v>
      </c>
      <c r="O16" s="13">
        <f t="shared" si="5"/>
        <v>86522892012.914917</v>
      </c>
      <c r="P16" s="13">
        <f t="shared" si="5"/>
        <v>86583737135.105316</v>
      </c>
      <c r="Q16" s="13">
        <f t="shared" si="5"/>
        <v>86644582257.295746</v>
      </c>
      <c r="R16" s="13">
        <f t="shared" si="5"/>
        <v>86705427379.486145</v>
      </c>
      <c r="S16" s="13">
        <f t="shared" si="5"/>
        <v>86766272501.676544</v>
      </c>
      <c r="T16" s="13">
        <f t="shared" si="5"/>
        <v>86553910039.042236</v>
      </c>
      <c r="U16" s="13">
        <f t="shared" si="5"/>
        <v>86341547576.407928</v>
      </c>
      <c r="V16" s="13">
        <f t="shared" si="5"/>
        <v>86129185113.773621</v>
      </c>
      <c r="W16" s="13">
        <f t="shared" si="5"/>
        <v>85916822651.139313</v>
      </c>
      <c r="X16" s="13">
        <f t="shared" si="5"/>
        <v>85704460188.505005</v>
      </c>
    </row>
    <row r="17" spans="1:24">
      <c r="A17" s="8" t="s">
        <v>45</v>
      </c>
      <c r="B17" s="2" t="s">
        <v>7</v>
      </c>
      <c r="C17" s="2"/>
      <c r="D17" s="14">
        <v>27991991948.288845</v>
      </c>
      <c r="E17" s="14">
        <v>28027332512.728619</v>
      </c>
      <c r="F17" s="14">
        <v>28062673077.168396</v>
      </c>
      <c r="G17" s="14">
        <v>28098013641.608177</v>
      </c>
      <c r="H17" s="14">
        <v>28133354206.047955</v>
      </c>
      <c r="I17" s="14">
        <v>28168694770.487736</v>
      </c>
      <c r="J17" s="14">
        <v>28204035334.927513</v>
      </c>
      <c r="K17" s="14">
        <v>28239375899.36729</v>
      </c>
      <c r="L17" s="14">
        <v>28274716463.807068</v>
      </c>
      <c r="M17" s="14">
        <v>28310057028.246845</v>
      </c>
      <c r="N17" s="14">
        <v>28345397592.686626</v>
      </c>
      <c r="O17" s="14">
        <v>28337663563.309341</v>
      </c>
      <c r="P17" s="14">
        <v>28329929533.932056</v>
      </c>
      <c r="Q17" s="14">
        <v>28322195504.554771</v>
      </c>
      <c r="R17" s="14">
        <v>28314461475.17749</v>
      </c>
      <c r="S17" s="14">
        <v>28306727445.800205</v>
      </c>
      <c r="T17" s="14">
        <v>28205597021.684227</v>
      </c>
      <c r="U17" s="14">
        <v>28104466597.568249</v>
      </c>
      <c r="V17" s="14">
        <v>28003336173.452271</v>
      </c>
      <c r="W17" s="14">
        <v>27902205749.336292</v>
      </c>
      <c r="X17" s="14">
        <v>27801075325.220314</v>
      </c>
    </row>
    <row r="18" spans="1:24">
      <c r="A18" s="8" t="s">
        <v>46</v>
      </c>
      <c r="B18" s="2" t="s">
        <v>62</v>
      </c>
      <c r="C18" s="2"/>
      <c r="D18" s="14">
        <v>56686523088.516441</v>
      </c>
      <c r="E18" s="14">
        <v>56829535709.468582</v>
      </c>
      <c r="F18" s="14">
        <v>56972548330.420731</v>
      </c>
      <c r="G18" s="14">
        <v>57115560951.372879</v>
      </c>
      <c r="H18" s="14">
        <v>57258573572.32502</v>
      </c>
      <c r="I18" s="14">
        <v>57401586193.277161</v>
      </c>
      <c r="J18" s="14">
        <v>57544598814.229309</v>
      </c>
      <c r="K18" s="14">
        <v>57687611435.181458</v>
      </c>
      <c r="L18" s="14">
        <v>57830624056.133598</v>
      </c>
      <c r="M18" s="14">
        <v>57973636677.085739</v>
      </c>
      <c r="N18" s="14">
        <v>58116649298.03788</v>
      </c>
      <c r="O18" s="14">
        <v>58185228449.605576</v>
      </c>
      <c r="P18" s="14">
        <v>58253807601.173264</v>
      </c>
      <c r="Q18" s="14">
        <v>58322386752.740967</v>
      </c>
      <c r="R18" s="14">
        <v>58390965904.308655</v>
      </c>
      <c r="S18" s="14">
        <v>58459545055.876343</v>
      </c>
      <c r="T18" s="14">
        <v>58348313017.358017</v>
      </c>
      <c r="U18" s="14">
        <v>58237080978.839684</v>
      </c>
      <c r="V18" s="14">
        <v>58125848940.32135</v>
      </c>
      <c r="W18" s="14">
        <v>58014616901.803017</v>
      </c>
      <c r="X18" s="14">
        <v>57903384863.284683</v>
      </c>
    </row>
    <row r="19" spans="1:24" ht="15.75">
      <c r="A19" s="15" t="s">
        <v>48</v>
      </c>
      <c r="B19" s="10" t="s">
        <v>12</v>
      </c>
      <c r="C19" s="10"/>
      <c r="D19" s="13">
        <f>+D20+D21+D22</f>
        <v>6103028734.2209377</v>
      </c>
      <c r="E19" s="13">
        <f t="shared" ref="E19:X19" si="6">+E20+E21+E22</f>
        <v>6013731107.5279121</v>
      </c>
      <c r="F19" s="13">
        <f t="shared" si="6"/>
        <v>5929963166.3844976</v>
      </c>
      <c r="G19" s="13">
        <f t="shared" si="6"/>
        <v>5844824568.2922802</v>
      </c>
      <c r="H19" s="13">
        <f t="shared" si="6"/>
        <v>5757908133.076622</v>
      </c>
      <c r="I19" s="13">
        <f t="shared" si="6"/>
        <v>5674702525.4586163</v>
      </c>
      <c r="J19" s="13">
        <f t="shared" si="6"/>
        <v>5596130730.4024239</v>
      </c>
      <c r="K19" s="13">
        <f t="shared" si="6"/>
        <v>5514403746.4840784</v>
      </c>
      <c r="L19" s="13">
        <f t="shared" si="6"/>
        <v>5438563526.2271194</v>
      </c>
      <c r="M19" s="13">
        <f t="shared" si="6"/>
        <v>5389995046.5937157</v>
      </c>
      <c r="N19" s="13">
        <f t="shared" si="6"/>
        <v>5345730319.6111946</v>
      </c>
      <c r="O19" s="13">
        <f t="shared" si="6"/>
        <v>5296706532.9161692</v>
      </c>
      <c r="P19" s="13">
        <f t="shared" si="6"/>
        <v>5252348002.1288662</v>
      </c>
      <c r="Q19" s="13">
        <f t="shared" si="6"/>
        <v>5186129043.2500515</v>
      </c>
      <c r="R19" s="13">
        <f t="shared" si="6"/>
        <v>5144959329.6046104</v>
      </c>
      <c r="S19" s="13">
        <f t="shared" si="6"/>
        <v>5074976111.7445908</v>
      </c>
      <c r="T19" s="13">
        <f t="shared" si="6"/>
        <v>5007251125.1440353</v>
      </c>
      <c r="U19" s="13">
        <f t="shared" si="6"/>
        <v>4951072498.4538536</v>
      </c>
      <c r="V19" s="13">
        <f t="shared" si="6"/>
        <v>4890667047.4674091</v>
      </c>
      <c r="W19" s="13">
        <f t="shared" si="6"/>
        <v>4824915722.2173624</v>
      </c>
      <c r="X19" s="13">
        <f t="shared" si="6"/>
        <v>4756717860.2129641</v>
      </c>
    </row>
    <row r="20" spans="1:24" s="16" customFormat="1">
      <c r="A20" s="8" t="s">
        <v>59</v>
      </c>
      <c r="B20" s="2" t="s">
        <v>13</v>
      </c>
      <c r="C20" s="2"/>
      <c r="D20" s="11">
        <v>615248975.35456896</v>
      </c>
      <c r="E20" s="11">
        <v>590900440.68105423</v>
      </c>
      <c r="F20" s="11">
        <v>568017765.0367167</v>
      </c>
      <c r="G20" s="11">
        <v>545489186.77775764</v>
      </c>
      <c r="H20" s="11">
        <v>524303227.77169216</v>
      </c>
      <c r="I20" s="11">
        <v>504100513.88779086</v>
      </c>
      <c r="J20" s="11">
        <v>485720429.50655061</v>
      </c>
      <c r="K20" s="11">
        <v>473247175.52944291</v>
      </c>
      <c r="L20" s="11">
        <v>461713841.81793571</v>
      </c>
      <c r="M20" s="11">
        <v>450976359.33778149</v>
      </c>
      <c r="N20" s="11">
        <v>441558931.08106053</v>
      </c>
      <c r="O20" s="11">
        <v>431409007.25262511</v>
      </c>
      <c r="P20" s="11">
        <v>421595823.09459871</v>
      </c>
      <c r="Q20" s="11">
        <v>411727094.2486698</v>
      </c>
      <c r="R20" s="11">
        <v>402536331.71287847</v>
      </c>
      <c r="S20" s="11">
        <v>393643470.96025175</v>
      </c>
      <c r="T20" s="11">
        <v>386351633.76326996</v>
      </c>
      <c r="U20" s="11">
        <v>380762223.89278525</v>
      </c>
      <c r="V20" s="11">
        <v>374607108.73372835</v>
      </c>
      <c r="W20" s="11">
        <v>367938378.78872299</v>
      </c>
      <c r="X20" s="11">
        <v>356665376.08632869</v>
      </c>
    </row>
    <row r="21" spans="1:24" s="16" customFormat="1">
      <c r="A21" s="8" t="s">
        <v>60</v>
      </c>
      <c r="B21" s="2" t="s">
        <v>14</v>
      </c>
      <c r="C21" s="2"/>
      <c r="D21" s="11">
        <v>3532613692.5272636</v>
      </c>
      <c r="E21" s="11">
        <v>3493029742.7570348</v>
      </c>
      <c r="F21" s="11">
        <v>3450823698.8679409</v>
      </c>
      <c r="G21" s="11">
        <v>3403779697.025631</v>
      </c>
      <c r="H21" s="11">
        <v>3351627843.2033553</v>
      </c>
      <c r="I21" s="11">
        <v>3300549323.4036946</v>
      </c>
      <c r="J21" s="11">
        <v>3251891400.193975</v>
      </c>
      <c r="K21" s="11">
        <v>3194630971.2234201</v>
      </c>
      <c r="L21" s="11">
        <v>3141134138.5232306</v>
      </c>
      <c r="M21" s="11">
        <v>3108874741.9201012</v>
      </c>
      <c r="N21" s="11">
        <v>3078228315.1471281</v>
      </c>
      <c r="O21" s="11">
        <v>3045968918.5439987</v>
      </c>
      <c r="P21" s="11">
        <v>3016397804.9911299</v>
      </c>
      <c r="Q21" s="11">
        <v>2966664568.561305</v>
      </c>
      <c r="R21" s="11">
        <v>2937362283.3134623</v>
      </c>
      <c r="S21" s="11">
        <v>2882521309.0881424</v>
      </c>
      <c r="T21" s="11">
        <v>2829830961.303031</v>
      </c>
      <c r="U21" s="11">
        <v>2782033288.6693945</v>
      </c>
      <c r="V21" s="11">
        <v>2735445339.6022258</v>
      </c>
      <c r="W21" s="11">
        <v>2683669008.0542035</v>
      </c>
      <c r="X21" s="11">
        <v>2633855119.3267217</v>
      </c>
    </row>
    <row r="22" spans="1:24" s="16" customFormat="1">
      <c r="A22" s="8" t="s">
        <v>61</v>
      </c>
      <c r="B22" s="2" t="s">
        <v>15</v>
      </c>
      <c r="C22" s="2"/>
      <c r="D22" s="11">
        <v>1955166066.3391049</v>
      </c>
      <c r="E22" s="11">
        <v>1929800924.0898228</v>
      </c>
      <c r="F22" s="11">
        <v>1911121702.4798403</v>
      </c>
      <c r="G22" s="11">
        <v>1895555684.4888911</v>
      </c>
      <c r="H22" s="11">
        <v>1881977062.1015744</v>
      </c>
      <c r="I22" s="11">
        <v>1870052688.1671309</v>
      </c>
      <c r="J22" s="11">
        <v>1858518900.7018981</v>
      </c>
      <c r="K22" s="11">
        <v>1846525599.7312155</v>
      </c>
      <c r="L22" s="11">
        <v>1835715545.8859527</v>
      </c>
      <c r="M22" s="11">
        <v>1830143945.3358335</v>
      </c>
      <c r="N22" s="11">
        <v>1825943073.3830061</v>
      </c>
      <c r="O22" s="11">
        <v>1819328607.1195452</v>
      </c>
      <c r="P22" s="11">
        <v>1814354374.0431378</v>
      </c>
      <c r="Q22" s="11">
        <v>1807737380.4400768</v>
      </c>
      <c r="R22" s="11">
        <v>1805060714.5782697</v>
      </c>
      <c r="S22" s="11">
        <v>1798811331.6961961</v>
      </c>
      <c r="T22" s="11">
        <v>1791068530.0777349</v>
      </c>
      <c r="U22" s="11">
        <v>1788276985.8916736</v>
      </c>
      <c r="V22" s="11">
        <v>1780614599.1314552</v>
      </c>
      <c r="W22" s="11">
        <v>1773308335.3744359</v>
      </c>
      <c r="X22" s="11">
        <v>1766197364.7999139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58347482871.515671</v>
      </c>
      <c r="E23" s="13">
        <f t="shared" ref="E23:X23" si="7">+E24+E25+E26+E27+E28+E29+E30+E31+E32+E33</f>
        <v>57886525065.517693</v>
      </c>
      <c r="F23" s="13">
        <f t="shared" si="7"/>
        <v>57391578372.83757</v>
      </c>
      <c r="G23" s="13">
        <f t="shared" si="7"/>
        <v>56873474683.884712</v>
      </c>
      <c r="H23" s="13">
        <f t="shared" si="7"/>
        <v>56312344924.645805</v>
      </c>
      <c r="I23" s="13">
        <f t="shared" si="7"/>
        <v>55683396408.085892</v>
      </c>
      <c r="J23" s="13">
        <f t="shared" si="7"/>
        <v>54905455635.397514</v>
      </c>
      <c r="K23" s="13">
        <f t="shared" si="7"/>
        <v>54073038287.050453</v>
      </c>
      <c r="L23" s="13">
        <f t="shared" si="7"/>
        <v>53175888750.124718</v>
      </c>
      <c r="M23" s="13">
        <f t="shared" si="7"/>
        <v>52123762286.883049</v>
      </c>
      <c r="N23" s="13">
        <f t="shared" si="7"/>
        <v>51020597901.817726</v>
      </c>
      <c r="O23" s="13">
        <f t="shared" si="7"/>
        <v>49897297272.992531</v>
      </c>
      <c r="P23" s="13">
        <f t="shared" si="7"/>
        <v>48819360377.4795</v>
      </c>
      <c r="Q23" s="13">
        <f t="shared" si="7"/>
        <v>47666854086.442696</v>
      </c>
      <c r="R23" s="13">
        <f t="shared" si="7"/>
        <v>46401832413.339699</v>
      </c>
      <c r="S23" s="13">
        <f t="shared" si="7"/>
        <v>45156168307.934097</v>
      </c>
      <c r="T23" s="13">
        <f t="shared" si="7"/>
        <v>43894478243.001099</v>
      </c>
      <c r="U23" s="13">
        <f t="shared" si="7"/>
        <v>42584825484.989098</v>
      </c>
      <c r="V23" s="13">
        <f t="shared" si="7"/>
        <v>41334580735.355515</v>
      </c>
      <c r="W23" s="13">
        <f t="shared" si="7"/>
        <v>40072882009.760941</v>
      </c>
      <c r="X23" s="13">
        <f t="shared" si="7"/>
        <v>38804842355.566734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50475940871.668732</v>
      </c>
      <c r="E25" s="11">
        <v>50080719258.140915</v>
      </c>
      <c r="F25" s="11">
        <v>49659705747.439697</v>
      </c>
      <c r="G25" s="11">
        <v>49211963640.596802</v>
      </c>
      <c r="H25" s="11">
        <v>48728387352.292549</v>
      </c>
      <c r="I25" s="11">
        <v>48186278270.318604</v>
      </c>
      <c r="J25" s="11">
        <v>47507541841.155861</v>
      </c>
      <c r="K25" s="11">
        <v>46768638841.053146</v>
      </c>
      <c r="L25" s="11">
        <v>45965495718.68325</v>
      </c>
      <c r="M25" s="11">
        <v>45008930018.786125</v>
      </c>
      <c r="N25" s="11">
        <v>44006444285.745827</v>
      </c>
      <c r="O25" s="11">
        <v>42974114887.901848</v>
      </c>
      <c r="P25" s="11">
        <v>41976290866.006073</v>
      </c>
      <c r="Q25" s="11">
        <v>40907974800.822189</v>
      </c>
      <c r="R25" s="11">
        <v>39728932204.107582</v>
      </c>
      <c r="S25" s="11">
        <v>38569930608.575012</v>
      </c>
      <c r="T25" s="11">
        <v>37402150183.176826</v>
      </c>
      <c r="U25" s="11">
        <v>36191630144.388268</v>
      </c>
      <c r="V25" s="11">
        <v>35031081906.373169</v>
      </c>
      <c r="W25" s="11">
        <v>33855982158.804161</v>
      </c>
      <c r="X25" s="11">
        <v>32675545405.485588</v>
      </c>
    </row>
    <row r="26" spans="1:24" s="16" customFormat="1" ht="15.75">
      <c r="A26" s="8" t="s">
        <v>52</v>
      </c>
      <c r="B26" s="18" t="s">
        <v>19</v>
      </c>
      <c r="C26" s="18"/>
      <c r="D26" s="11">
        <v>4323986859.4890032</v>
      </c>
      <c r="E26" s="11">
        <v>4294494445.0086937</v>
      </c>
      <c r="F26" s="11">
        <v>4259289209.2186837</v>
      </c>
      <c r="G26" s="11">
        <v>4224936709.5376477</v>
      </c>
      <c r="H26" s="11">
        <v>4185326861.9655957</v>
      </c>
      <c r="I26" s="11">
        <v>4139794838.7097836</v>
      </c>
      <c r="J26" s="11">
        <v>4085491377.8013043</v>
      </c>
      <c r="K26" s="11">
        <v>4034981826.6471229</v>
      </c>
      <c r="L26" s="11">
        <v>3989046413.2559271</v>
      </c>
      <c r="M26" s="11">
        <v>3939956386.8819532</v>
      </c>
      <c r="N26" s="11">
        <v>3884663343.5907254</v>
      </c>
      <c r="O26" s="11">
        <v>3841083932.838336</v>
      </c>
      <c r="P26" s="11">
        <v>3801574166.869493</v>
      </c>
      <c r="Q26" s="11">
        <v>3761792750.8347974</v>
      </c>
      <c r="R26" s="11">
        <v>3720957414.2438612</v>
      </c>
      <c r="S26" s="11">
        <v>3679651285.6215029</v>
      </c>
      <c r="T26" s="11">
        <v>3636657045.8756318</v>
      </c>
      <c r="U26" s="11">
        <v>3594246955.8954287</v>
      </c>
      <c r="V26" s="11">
        <v>3554253121.7641263</v>
      </c>
      <c r="W26" s="11">
        <v>3512551772.9331789</v>
      </c>
      <c r="X26" s="11">
        <v>3472218886.8399849</v>
      </c>
    </row>
    <row r="27" spans="1:24" s="16" customFormat="1" ht="15.75">
      <c r="A27" s="8" t="s">
        <v>52</v>
      </c>
      <c r="B27" s="18" t="s">
        <v>20</v>
      </c>
      <c r="C27" s="18"/>
      <c r="D27" s="11">
        <v>2030901656.3238711</v>
      </c>
      <c r="E27" s="11">
        <v>2005448127.085284</v>
      </c>
      <c r="F27" s="11">
        <v>1983070110.5855365</v>
      </c>
      <c r="G27" s="11">
        <v>1962537401.7290928</v>
      </c>
      <c r="H27" s="11">
        <v>1940276547.6193964</v>
      </c>
      <c r="I27" s="11">
        <v>1915578715.7966385</v>
      </c>
      <c r="J27" s="11">
        <v>1888976995.1355512</v>
      </c>
      <c r="K27" s="11">
        <v>1863382871.0289032</v>
      </c>
      <c r="L27" s="11">
        <v>1836693278.5752778</v>
      </c>
      <c r="M27" s="11">
        <v>1812250274.9508805</v>
      </c>
      <c r="N27" s="11">
        <v>1786682512.3819938</v>
      </c>
      <c r="O27" s="11">
        <v>1760807198.5392232</v>
      </c>
      <c r="P27" s="11">
        <v>1739515863.2071991</v>
      </c>
      <c r="Q27" s="11">
        <v>1716051165.5397284</v>
      </c>
      <c r="R27" s="11">
        <v>1692606971.2905166</v>
      </c>
      <c r="S27" s="11">
        <v>1669578703.525986</v>
      </c>
      <c r="T27" s="11">
        <v>1644303846.9322267</v>
      </c>
      <c r="U27" s="11">
        <v>1618475398.0454762</v>
      </c>
      <c r="V27" s="11">
        <v>1591188277.4025903</v>
      </c>
      <c r="W27" s="11">
        <v>1567046966.932575</v>
      </c>
      <c r="X27" s="11">
        <v>1540304651.4034264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1516653484.0340679</v>
      </c>
      <c r="E31" s="11">
        <v>1505863235.2827976</v>
      </c>
      <c r="F31" s="11">
        <v>1489513305.5936577</v>
      </c>
      <c r="G31" s="11">
        <v>1474036932.0211635</v>
      </c>
      <c r="H31" s="11">
        <v>1458354162.7682555</v>
      </c>
      <c r="I31" s="11">
        <v>1441744583.2608638</v>
      </c>
      <c r="J31" s="11">
        <v>1423445421.3047965</v>
      </c>
      <c r="K31" s="11">
        <v>1406034748.3212814</v>
      </c>
      <c r="L31" s="11">
        <v>1384653339.61026</v>
      </c>
      <c r="M31" s="11">
        <v>1362625606.2640903</v>
      </c>
      <c r="N31" s="11">
        <v>1342807760.0991709</v>
      </c>
      <c r="O31" s="11">
        <v>1321291253.7131286</v>
      </c>
      <c r="P31" s="11">
        <v>1301979481.3967364</v>
      </c>
      <c r="Q31" s="11">
        <v>1281035369.2459784</v>
      </c>
      <c r="R31" s="11">
        <v>1259335823.697736</v>
      </c>
      <c r="S31" s="11">
        <v>1237007710.2115936</v>
      </c>
      <c r="T31" s="11">
        <v>1211367167.0164111</v>
      </c>
      <c r="U31" s="11">
        <v>1180472986.6599202</v>
      </c>
      <c r="V31" s="11">
        <v>1158057429.8156312</v>
      </c>
      <c r="W31" s="11">
        <v>1137301111.0910268</v>
      </c>
      <c r="X31" s="11">
        <v>1116773411.8377316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51765111486.406258</v>
      </c>
      <c r="E35" s="11">
        <v>55890739399.649429</v>
      </c>
      <c r="F35" s="11">
        <v>62753017512.844833</v>
      </c>
      <c r="G35" s="11">
        <v>67137109014.438026</v>
      </c>
      <c r="H35" s="11">
        <v>70969375155.95755</v>
      </c>
      <c r="I35" s="11">
        <v>78511700303.964325</v>
      </c>
      <c r="J35" s="11">
        <v>84332170094.747147</v>
      </c>
      <c r="K35" s="11">
        <v>89902798746.362213</v>
      </c>
      <c r="L35" s="11">
        <v>92807449129.619827</v>
      </c>
      <c r="M35" s="11">
        <v>92101319187.25177</v>
      </c>
      <c r="N35" s="11">
        <v>96235816963.022079</v>
      </c>
      <c r="O35" s="11">
        <v>99485738203.991653</v>
      </c>
      <c r="P35" s="11">
        <v>101658616632.4904</v>
      </c>
      <c r="Q35" s="11">
        <v>105640496109.41901</v>
      </c>
      <c r="R35" s="11">
        <v>112022330114.9951</v>
      </c>
      <c r="S35" s="11">
        <v>118250158379.7737</v>
      </c>
      <c r="T35" s="11">
        <v>123677780720.6927</v>
      </c>
      <c r="U35" s="11">
        <v>129367310954.6647</v>
      </c>
      <c r="V35" s="11">
        <v>134105163949.22391</v>
      </c>
      <c r="W35" s="11">
        <v>131849664878.13071</v>
      </c>
      <c r="X35" s="11">
        <v>138703390115.0477</v>
      </c>
    </row>
    <row r="36" spans="1:24" ht="15.75">
      <c r="A36" s="25">
        <v>5</v>
      </c>
      <c r="B36" s="9" t="s">
        <v>9</v>
      </c>
      <c r="C36" s="10"/>
      <c r="D36" s="11">
        <v>13187821</v>
      </c>
      <c r="E36" s="11">
        <v>13429314.999999998</v>
      </c>
      <c r="F36" s="11">
        <v>13678373.000000004</v>
      </c>
      <c r="G36" s="11">
        <v>13929390</v>
      </c>
      <c r="H36" s="11">
        <v>14174890.000000006</v>
      </c>
      <c r="I36" s="11">
        <v>14409416.000000002</v>
      </c>
      <c r="J36" s="11">
        <v>14630769</v>
      </c>
      <c r="K36" s="11">
        <v>14840038</v>
      </c>
      <c r="L36" s="11">
        <v>15039161.999999998</v>
      </c>
      <c r="M36" s="11">
        <v>15231557</v>
      </c>
      <c r="N36" s="11">
        <v>15419820.000000002</v>
      </c>
      <c r="O36" s="11">
        <v>15604200</v>
      </c>
      <c r="P36" s="11">
        <v>15783990.999999998</v>
      </c>
      <c r="Q36" s="11">
        <v>15959793.000000004</v>
      </c>
      <c r="R36" s="11">
        <v>16132209</v>
      </c>
      <c r="S36" s="11">
        <v>16301725.999999998</v>
      </c>
      <c r="T36" s="11">
        <v>16468677.000000004</v>
      </c>
      <c r="U36" s="11">
        <v>16633254</v>
      </c>
      <c r="V36" s="11">
        <v>16795593</v>
      </c>
      <c r="W36" s="11">
        <v>16955737</v>
      </c>
      <c r="X36" s="11">
        <v>17113688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77451.648403436891</v>
      </c>
      <c r="E39" s="11">
        <f t="shared" si="8"/>
        <v>77474.918662581957</v>
      </c>
      <c r="F39" s="11">
        <f t="shared" si="8"/>
        <v>76596.087005468726</v>
      </c>
      <c r="G39" s="11">
        <f t="shared" si="8"/>
        <v>77232.325369210637</v>
      </c>
      <c r="H39" s="11">
        <f t="shared" si="8"/>
        <v>77475.617781297624</v>
      </c>
      <c r="I39" s="11">
        <f t="shared" si="8"/>
        <v>77767.138011666539</v>
      </c>
      <c r="J39" s="11">
        <f t="shared" si="8"/>
        <v>78098.505112259532</v>
      </c>
      <c r="K39" s="11">
        <f t="shared" si="8"/>
        <v>79046.612475355258</v>
      </c>
      <c r="L39" s="11">
        <f t="shared" si="8"/>
        <v>80154.009777484098</v>
      </c>
      <c r="M39" s="11">
        <f t="shared" si="8"/>
        <v>80780.431268271699</v>
      </c>
      <c r="N39" s="11">
        <f t="shared" si="8"/>
        <v>81402.824081220911</v>
      </c>
      <c r="O39" s="11">
        <f t="shared" si="8"/>
        <v>82374.297134180568</v>
      </c>
      <c r="P39" s="11">
        <f t="shared" si="8"/>
        <v>83550.233324050001</v>
      </c>
      <c r="Q39" s="11">
        <f t="shared" si="8"/>
        <v>84990.615354152193</v>
      </c>
      <c r="R39" s="11">
        <f t="shared" si="8"/>
        <v>85109.629624313326</v>
      </c>
      <c r="S39" s="11">
        <f t="shared" si="8"/>
        <v>86936.440904749252</v>
      </c>
      <c r="T39" s="11">
        <f t="shared" si="8"/>
        <v>88625.099959397063</v>
      </c>
      <c r="U39" s="11">
        <f t="shared" si="8"/>
        <v>90348.751493785559</v>
      </c>
      <c r="V39" s="11">
        <f t="shared" si="8"/>
        <v>92603.376546016501</v>
      </c>
      <c r="W39" s="11">
        <f t="shared" si="8"/>
        <v>94046.994915029529</v>
      </c>
      <c r="X39" s="11">
        <f t="shared" si="8"/>
        <v>96533.961139650564</v>
      </c>
    </row>
    <row r="40" spans="1:24" ht="15.75">
      <c r="B40" s="20" t="s">
        <v>5</v>
      </c>
      <c r="C40" s="7"/>
      <c r="D40" s="11">
        <f t="shared" ref="D40:X40" si="9">+D8/D36</f>
        <v>6721.0257339199079</v>
      </c>
      <c r="E40" s="11">
        <f t="shared" si="9"/>
        <v>6919.2805647338773</v>
      </c>
      <c r="F40" s="11">
        <f t="shared" si="9"/>
        <v>7231.6136530144313</v>
      </c>
      <c r="G40" s="11">
        <f t="shared" si="9"/>
        <v>7639.6993489077668</v>
      </c>
      <c r="H40" s="11">
        <f t="shared" si="9"/>
        <v>8065.2973832821444</v>
      </c>
      <c r="I40" s="11">
        <f t="shared" si="9"/>
        <v>8659.3006114677446</v>
      </c>
      <c r="J40" s="11">
        <f t="shared" si="9"/>
        <v>9305.6028846199006</v>
      </c>
      <c r="K40" s="11">
        <f t="shared" si="9"/>
        <v>10026.377393591929</v>
      </c>
      <c r="L40" s="11">
        <f t="shared" si="9"/>
        <v>10723.265386467327</v>
      </c>
      <c r="M40" s="11">
        <f t="shared" si="9"/>
        <v>11153.560136653918</v>
      </c>
      <c r="N40" s="11">
        <f t="shared" si="9"/>
        <v>11640.39814948511</v>
      </c>
      <c r="O40" s="11">
        <f t="shared" si="9"/>
        <v>12139.347951703277</v>
      </c>
      <c r="P40" s="11">
        <f t="shared" si="9"/>
        <v>12621.88186950393</v>
      </c>
      <c r="Q40" s="11">
        <f t="shared" si="9"/>
        <v>13134.218414810177</v>
      </c>
      <c r="R40" s="11">
        <f t="shared" si="9"/>
        <v>13726.411266432997</v>
      </c>
      <c r="S40" s="11">
        <f t="shared" si="9"/>
        <v>14575.388749931506</v>
      </c>
      <c r="T40" s="11">
        <f t="shared" si="9"/>
        <v>15405.678020989801</v>
      </c>
      <c r="U40" s="11">
        <f t="shared" si="9"/>
        <v>16355.726808752763</v>
      </c>
      <c r="V40" s="11">
        <f t="shared" si="9"/>
        <v>17574.513450157432</v>
      </c>
      <c r="W40" s="11">
        <f t="shared" si="9"/>
        <v>18398.421701873976</v>
      </c>
      <c r="X40" s="11">
        <f t="shared" si="9"/>
        <v>19484.023522319294</v>
      </c>
    </row>
    <row r="41" spans="1:24" ht="15.75">
      <c r="B41" s="20" t="s">
        <v>38</v>
      </c>
      <c r="C41" s="7"/>
      <c r="D41" s="37">
        <f>+D9/D36</f>
        <v>50145.199198962167</v>
      </c>
      <c r="E41" s="37">
        <f t="shared" ref="E41:X41" si="10">+E9/E36</f>
        <v>50431.119999638351</v>
      </c>
      <c r="F41" s="37">
        <f t="shared" si="10"/>
        <v>49766.738860728154</v>
      </c>
      <c r="G41" s="37">
        <f t="shared" si="10"/>
        <v>50422.202681819661</v>
      </c>
      <c r="H41" s="37">
        <f t="shared" si="10"/>
        <v>50619.709919581139</v>
      </c>
      <c r="I41" s="37">
        <f t="shared" si="10"/>
        <v>50724.191767154269</v>
      </c>
      <c r="J41" s="37">
        <f t="shared" si="10"/>
        <v>50785.284376279473</v>
      </c>
      <c r="K41" s="37">
        <f t="shared" si="10"/>
        <v>51321.321325516576</v>
      </c>
      <c r="L41" s="37">
        <f t="shared" si="10"/>
        <v>52020.543598109238</v>
      </c>
      <c r="M41" s="37">
        <f t="shared" si="10"/>
        <v>52577.469489130199</v>
      </c>
      <c r="N41" s="37">
        <f t="shared" si="10"/>
        <v>52959.076548738361</v>
      </c>
      <c r="O41" s="37">
        <f t="shared" si="10"/>
        <v>53681.652230982363</v>
      </c>
      <c r="P41" s="37">
        <f t="shared" si="10"/>
        <v>54428.528136197485</v>
      </c>
      <c r="Q41" s="37">
        <f t="shared" si="10"/>
        <v>55678.377702032674</v>
      </c>
      <c r="R41" s="37">
        <f t="shared" si="10"/>
        <v>55212.022965507982</v>
      </c>
      <c r="S41" s="37">
        <f t="shared" si="10"/>
        <v>56458.592760495419</v>
      </c>
      <c r="T41" s="37">
        <f t="shared" si="10"/>
        <v>57611.510248308812</v>
      </c>
      <c r="U41" s="37">
        <f t="shared" si="10"/>
        <v>58664.036015710815</v>
      </c>
      <c r="V41" s="37">
        <f t="shared" si="10"/>
        <v>59920.390168608719</v>
      </c>
      <c r="W41" s="37">
        <f t="shared" si="10"/>
        <v>60769.072381114725</v>
      </c>
      <c r="X41" s="37">
        <f t="shared" si="10"/>
        <v>62417.591616454745</v>
      </c>
    </row>
    <row r="42" spans="1:24" ht="15.75">
      <c r="B42" s="20" t="s">
        <v>10</v>
      </c>
      <c r="C42" s="9"/>
      <c r="D42" s="11">
        <f t="shared" ref="D42:X42" si="11">+D10/D36</f>
        <v>20585.423470554812</v>
      </c>
      <c r="E42" s="11">
        <f t="shared" si="11"/>
        <v>20124.518098209726</v>
      </c>
      <c r="F42" s="11">
        <f t="shared" si="11"/>
        <v>19597.734491726143</v>
      </c>
      <c r="G42" s="11">
        <f t="shared" si="11"/>
        <v>19170.423338483208</v>
      </c>
      <c r="H42" s="11">
        <f t="shared" si="11"/>
        <v>18790.610478434333</v>
      </c>
      <c r="I42" s="11">
        <f t="shared" si="11"/>
        <v>18383.645633044533</v>
      </c>
      <c r="J42" s="11">
        <f t="shared" si="11"/>
        <v>18007.617851360159</v>
      </c>
      <c r="K42" s="11">
        <f t="shared" si="11"/>
        <v>17698.913756246748</v>
      </c>
      <c r="L42" s="11">
        <f t="shared" si="11"/>
        <v>17410.200792907548</v>
      </c>
      <c r="M42" s="11">
        <f t="shared" si="11"/>
        <v>17049.401642487588</v>
      </c>
      <c r="N42" s="11">
        <f t="shared" si="11"/>
        <v>16803.34938299744</v>
      </c>
      <c r="O42" s="11">
        <f t="shared" si="11"/>
        <v>16553.296951494929</v>
      </c>
      <c r="P42" s="11">
        <f t="shared" si="11"/>
        <v>16499.823318348579</v>
      </c>
      <c r="Q42" s="11">
        <f t="shared" si="11"/>
        <v>16178.019237309351</v>
      </c>
      <c r="R42" s="11">
        <f t="shared" si="11"/>
        <v>16171.195392372363</v>
      </c>
      <c r="S42" s="11">
        <f t="shared" si="11"/>
        <v>15902.459394322332</v>
      </c>
      <c r="T42" s="11">
        <f t="shared" si="11"/>
        <v>15607.911690098452</v>
      </c>
      <c r="U42" s="11">
        <f t="shared" si="11"/>
        <v>15328.98866932198</v>
      </c>
      <c r="V42" s="11">
        <f t="shared" si="11"/>
        <v>15108.47292725035</v>
      </c>
      <c r="W42" s="11">
        <f t="shared" si="11"/>
        <v>14879.500832040825</v>
      </c>
      <c r="X42" s="11">
        <f t="shared" si="11"/>
        <v>14632.34600087652</v>
      </c>
    </row>
    <row r="43" spans="1:24" ht="15.75">
      <c r="B43" s="26" t="s">
        <v>32</v>
      </c>
      <c r="C43" s="9"/>
      <c r="D43" s="11">
        <f t="shared" ref="D43:X43" si="12">+D11/D36</f>
        <v>15698.299842948958</v>
      </c>
      <c r="E43" s="11">
        <f t="shared" si="12"/>
        <v>15366.251859533691</v>
      </c>
      <c r="F43" s="11">
        <f t="shared" si="12"/>
        <v>14968.416257808845</v>
      </c>
      <c r="G43" s="11">
        <f t="shared" si="12"/>
        <v>14667.835698092857</v>
      </c>
      <c r="H43" s="11">
        <f t="shared" si="12"/>
        <v>14411.722666414456</v>
      </c>
      <c r="I43" s="11">
        <f t="shared" si="12"/>
        <v>14125.450926642519</v>
      </c>
      <c r="J43" s="11">
        <f t="shared" si="12"/>
        <v>13872.388434109434</v>
      </c>
      <c r="K43" s="11">
        <f t="shared" si="12"/>
        <v>13683.597755470029</v>
      </c>
      <c r="L43" s="11">
        <f t="shared" si="12"/>
        <v>13512.746115821694</v>
      </c>
      <c r="M43" s="11">
        <f t="shared" si="12"/>
        <v>13273.441159033613</v>
      </c>
      <c r="N43" s="11">
        <f t="shared" si="12"/>
        <v>13147.902807004404</v>
      </c>
      <c r="O43" s="11">
        <f t="shared" si="12"/>
        <v>13016.172087297551</v>
      </c>
      <c r="P43" s="11">
        <f t="shared" si="12"/>
        <v>13074.092248202354</v>
      </c>
      <c r="Q43" s="11">
        <f t="shared" si="12"/>
        <v>12866.385864013548</v>
      </c>
      <c r="R43" s="11">
        <f t="shared" si="12"/>
        <v>12975.923638643888</v>
      </c>
      <c r="S43" s="11">
        <f t="shared" si="12"/>
        <v>12821.120374167122</v>
      </c>
      <c r="T43" s="11">
        <f t="shared" si="12"/>
        <v>12638.533556800608</v>
      </c>
      <c r="U43" s="11">
        <f t="shared" si="12"/>
        <v>12471.105420293079</v>
      </c>
      <c r="V43" s="11">
        <f t="shared" si="12"/>
        <v>12356.248115490329</v>
      </c>
      <c r="W43" s="11">
        <f t="shared" si="12"/>
        <v>12231.559446067553</v>
      </c>
      <c r="X43" s="11">
        <f t="shared" si="12"/>
        <v>12086.923867682337</v>
      </c>
    </row>
    <row r="44" spans="1:24" ht="15.75">
      <c r="B44" s="26" t="s">
        <v>33</v>
      </c>
      <c r="C44" s="9"/>
      <c r="D44" s="11">
        <f t="shared" ref="D44:X44" si="13">+D12/D36</f>
        <v>4887.1236276058498</v>
      </c>
      <c r="E44" s="11">
        <f t="shared" si="13"/>
        <v>4758.2662386760321</v>
      </c>
      <c r="F44" s="11">
        <f t="shared" si="13"/>
        <v>4629.3182339172981</v>
      </c>
      <c r="G44" s="11">
        <f t="shared" si="13"/>
        <v>4502.587640390354</v>
      </c>
      <c r="H44" s="11">
        <f t="shared" si="13"/>
        <v>4378.8878120198751</v>
      </c>
      <c r="I44" s="11">
        <f t="shared" si="13"/>
        <v>4258.1947064020151</v>
      </c>
      <c r="J44" s="11">
        <f t="shared" si="13"/>
        <v>4135.2294172507227</v>
      </c>
      <c r="K44" s="11">
        <f t="shared" si="13"/>
        <v>4015.3160007767183</v>
      </c>
      <c r="L44" s="11">
        <f t="shared" si="13"/>
        <v>3897.4546770858537</v>
      </c>
      <c r="M44" s="11">
        <f t="shared" si="13"/>
        <v>3775.9604834539741</v>
      </c>
      <c r="N44" s="11">
        <f t="shared" si="13"/>
        <v>3655.4465759930349</v>
      </c>
      <c r="O44" s="11">
        <f t="shared" si="13"/>
        <v>3537.1248641973762</v>
      </c>
      <c r="P44" s="11">
        <f t="shared" si="13"/>
        <v>3425.7310701462243</v>
      </c>
      <c r="Q44" s="11">
        <f t="shared" si="13"/>
        <v>3311.6333732958024</v>
      </c>
      <c r="R44" s="11">
        <f t="shared" si="13"/>
        <v>3195.2717537284761</v>
      </c>
      <c r="S44" s="11">
        <f t="shared" si="13"/>
        <v>3081.3390201552088</v>
      </c>
      <c r="T44" s="11">
        <f t="shared" si="13"/>
        <v>2969.3781332978433</v>
      </c>
      <c r="U44" s="11">
        <f t="shared" si="13"/>
        <v>2857.8832490289001</v>
      </c>
      <c r="V44" s="11">
        <f t="shared" si="13"/>
        <v>2752.2248117600207</v>
      </c>
      <c r="W44" s="11">
        <f t="shared" si="13"/>
        <v>2647.9413859732726</v>
      </c>
      <c r="X44" s="11">
        <f t="shared" si="13"/>
        <v>2545.4221331941835</v>
      </c>
    </row>
    <row r="45" spans="1:24" ht="15.75">
      <c r="B45" s="10" t="s">
        <v>31</v>
      </c>
      <c r="C45" s="9"/>
      <c r="D45" s="11">
        <f t="shared" ref="D45:X45" si="14">+D13/D36</f>
        <v>9277.3365134644846</v>
      </c>
      <c r="E45" s="11">
        <f t="shared" si="14"/>
        <v>9047.4732604616438</v>
      </c>
      <c r="F45" s="11">
        <f t="shared" si="14"/>
        <v>8751.6519242445302</v>
      </c>
      <c r="G45" s="11">
        <f t="shared" si="14"/>
        <v>8550.2975580177317</v>
      </c>
      <c r="H45" s="11">
        <f t="shared" si="14"/>
        <v>8387.5540288890206</v>
      </c>
      <c r="I45" s="11">
        <f t="shared" si="14"/>
        <v>8186.9534216940265</v>
      </c>
      <c r="J45" s="11">
        <f t="shared" si="14"/>
        <v>8011.5458393588224</v>
      </c>
      <c r="K45" s="11">
        <f t="shared" si="14"/>
        <v>7893.3843251170374</v>
      </c>
      <c r="L45" s="11">
        <f t="shared" si="14"/>
        <v>7787.3379767285269</v>
      </c>
      <c r="M45" s="11">
        <f t="shared" si="14"/>
        <v>7608.6431541196989</v>
      </c>
      <c r="N45" s="11">
        <f t="shared" si="14"/>
        <v>7540.700719643819</v>
      </c>
      <c r="O45" s="11">
        <f t="shared" si="14"/>
        <v>7471.3256989588399</v>
      </c>
      <c r="P45" s="11">
        <f t="shared" si="14"/>
        <v>7588.5507818453789</v>
      </c>
      <c r="Q45" s="11">
        <f t="shared" si="14"/>
        <v>7437.4569137887074</v>
      </c>
      <c r="R45" s="11">
        <f t="shared" si="14"/>
        <v>7601.2457269278821</v>
      </c>
      <c r="S45" s="11">
        <f t="shared" si="14"/>
        <v>7498.5997710311985</v>
      </c>
      <c r="T45" s="11">
        <f t="shared" si="14"/>
        <v>7382.8648689611282</v>
      </c>
      <c r="U45" s="11">
        <f t="shared" si="14"/>
        <v>7280.2060583036609</v>
      </c>
      <c r="V45" s="11">
        <f t="shared" si="14"/>
        <v>7228.1657004321878</v>
      </c>
      <c r="W45" s="11">
        <f t="shared" si="14"/>
        <v>7164.4354012006561</v>
      </c>
      <c r="X45" s="11">
        <f t="shared" si="14"/>
        <v>7078.9758328399921</v>
      </c>
    </row>
    <row r="46" spans="1:24" ht="15.75">
      <c r="B46" s="10" t="s">
        <v>11</v>
      </c>
      <c r="C46" s="9"/>
      <c r="D46" s="11">
        <f t="shared" ref="D46:X46" si="15">+D16/D36</f>
        <v>6420.9633294844753</v>
      </c>
      <c r="E46" s="11">
        <f t="shared" si="15"/>
        <v>6318.7785990720458</v>
      </c>
      <c r="F46" s="11">
        <f t="shared" si="15"/>
        <v>6216.7643335643133</v>
      </c>
      <c r="G46" s="11">
        <f t="shared" si="15"/>
        <v>6117.5381400751248</v>
      </c>
      <c r="H46" s="11">
        <f t="shared" si="15"/>
        <v>6024.1686375254367</v>
      </c>
      <c r="I46" s="11">
        <f t="shared" si="15"/>
        <v>5938.497504948492</v>
      </c>
      <c r="J46" s="11">
        <f t="shared" si="15"/>
        <v>5860.842594750613</v>
      </c>
      <c r="K46" s="11">
        <f t="shared" si="15"/>
        <v>5790.213430352992</v>
      </c>
      <c r="L46" s="11">
        <f t="shared" si="15"/>
        <v>5725.4081390931678</v>
      </c>
      <c r="M46" s="11">
        <f t="shared" si="15"/>
        <v>5664.7980049139151</v>
      </c>
      <c r="N46" s="11">
        <f t="shared" si="15"/>
        <v>5607.2020873605852</v>
      </c>
      <c r="O46" s="11">
        <f t="shared" si="15"/>
        <v>5544.8463883387112</v>
      </c>
      <c r="P46" s="11">
        <f t="shared" si="15"/>
        <v>5485.5414663569773</v>
      </c>
      <c r="Q46" s="11">
        <f t="shared" si="15"/>
        <v>5428.9289502248384</v>
      </c>
      <c r="R46" s="11">
        <f t="shared" si="15"/>
        <v>5374.6779117160049</v>
      </c>
      <c r="S46" s="11">
        <f t="shared" si="15"/>
        <v>5322.520603135923</v>
      </c>
      <c r="T46" s="11">
        <f t="shared" si="15"/>
        <v>5255.6686878394794</v>
      </c>
      <c r="U46" s="11">
        <f t="shared" si="15"/>
        <v>5190.8993619894172</v>
      </c>
      <c r="V46" s="11">
        <f t="shared" si="15"/>
        <v>5128.082415058142</v>
      </c>
      <c r="W46" s="11">
        <f t="shared" si="15"/>
        <v>5067.1240448668977</v>
      </c>
      <c r="X46" s="11">
        <f t="shared" si="15"/>
        <v>5007.948034842344</v>
      </c>
    </row>
    <row r="47" spans="1:24" ht="15.75">
      <c r="B47" s="10" t="s">
        <v>12</v>
      </c>
      <c r="C47" s="9"/>
      <c r="D47" s="11">
        <f t="shared" ref="D47:X47" si="16">+D19/D36</f>
        <v>462.77764417798346</v>
      </c>
      <c r="E47" s="11">
        <f t="shared" si="16"/>
        <v>447.80624384251269</v>
      </c>
      <c r="F47" s="11">
        <f t="shared" si="16"/>
        <v>433.528400372215</v>
      </c>
      <c r="G47" s="11">
        <f t="shared" si="16"/>
        <v>419.60377075322612</v>
      </c>
      <c r="H47" s="11">
        <f t="shared" si="16"/>
        <v>406.20478416951522</v>
      </c>
      <c r="I47" s="11">
        <f t="shared" si="16"/>
        <v>393.81905036669184</v>
      </c>
      <c r="J47" s="11">
        <f t="shared" si="16"/>
        <v>382.49053965669361</v>
      </c>
      <c r="K47" s="11">
        <f t="shared" si="16"/>
        <v>371.58959744470184</v>
      </c>
      <c r="L47" s="11">
        <f t="shared" si="16"/>
        <v>361.62676658627123</v>
      </c>
      <c r="M47" s="11">
        <f t="shared" si="16"/>
        <v>353.87026070898173</v>
      </c>
      <c r="N47" s="11">
        <f t="shared" si="16"/>
        <v>346.67916484182007</v>
      </c>
      <c r="O47" s="11">
        <f t="shared" si="16"/>
        <v>339.44108207509316</v>
      </c>
      <c r="P47" s="11">
        <f t="shared" si="16"/>
        <v>332.76425475210084</v>
      </c>
      <c r="Q47" s="11">
        <f t="shared" si="16"/>
        <v>324.94964334750773</v>
      </c>
      <c r="R47" s="11">
        <f t="shared" si="16"/>
        <v>318.9246636715784</v>
      </c>
      <c r="S47" s="11">
        <f t="shared" si="16"/>
        <v>311.31526267492114</v>
      </c>
      <c r="T47" s="11">
        <f t="shared" si="16"/>
        <v>304.04695684686959</v>
      </c>
      <c r="U47" s="11">
        <f t="shared" si="16"/>
        <v>297.66108895191849</v>
      </c>
      <c r="V47" s="11">
        <f t="shared" si="16"/>
        <v>291.187518503658</v>
      </c>
      <c r="W47" s="11">
        <f t="shared" si="16"/>
        <v>284.55948108993215</v>
      </c>
      <c r="X47" s="11">
        <f t="shared" si="16"/>
        <v>277.94814654871374</v>
      </c>
    </row>
    <row r="48" spans="1:24" ht="15.75">
      <c r="B48" s="10" t="s">
        <v>16</v>
      </c>
      <c r="C48" s="9"/>
      <c r="D48" s="11">
        <f t="shared" ref="D48:X48" si="17">+D23/D36</f>
        <v>4424.3459834278665</v>
      </c>
      <c r="E48" s="11">
        <f t="shared" si="17"/>
        <v>4310.459994833519</v>
      </c>
      <c r="F48" s="11">
        <f t="shared" si="17"/>
        <v>4195.7898335450827</v>
      </c>
      <c r="G48" s="11">
        <f t="shared" si="17"/>
        <v>4082.983869637128</v>
      </c>
      <c r="H48" s="11">
        <f t="shared" si="17"/>
        <v>3972.6830278503594</v>
      </c>
      <c r="I48" s="11">
        <f t="shared" si="17"/>
        <v>3864.3756560353231</v>
      </c>
      <c r="J48" s="11">
        <f t="shared" si="17"/>
        <v>3752.738877594029</v>
      </c>
      <c r="K48" s="11">
        <f t="shared" si="17"/>
        <v>3643.7264033320166</v>
      </c>
      <c r="L48" s="11">
        <f t="shared" si="17"/>
        <v>3535.8279104995827</v>
      </c>
      <c r="M48" s="11">
        <f t="shared" si="17"/>
        <v>3422.0902227449924</v>
      </c>
      <c r="N48" s="11">
        <f t="shared" si="17"/>
        <v>3308.7674111512147</v>
      </c>
      <c r="O48" s="11">
        <f t="shared" si="17"/>
        <v>3197.683782122283</v>
      </c>
      <c r="P48" s="11">
        <f t="shared" si="17"/>
        <v>3092.9668153941234</v>
      </c>
      <c r="Q48" s="11">
        <f t="shared" si="17"/>
        <v>2986.6837299482945</v>
      </c>
      <c r="R48" s="11">
        <f t="shared" si="17"/>
        <v>2876.3470900568977</v>
      </c>
      <c r="S48" s="11">
        <f t="shared" si="17"/>
        <v>2770.0237574802877</v>
      </c>
      <c r="T48" s="11">
        <f t="shared" si="17"/>
        <v>2665.3311764509735</v>
      </c>
      <c r="U48" s="11">
        <f t="shared" si="17"/>
        <v>2560.2221600769817</v>
      </c>
      <c r="V48" s="11">
        <f t="shared" si="17"/>
        <v>2461.0372932563628</v>
      </c>
      <c r="W48" s="11">
        <f t="shared" si="17"/>
        <v>2363.3819048833407</v>
      </c>
      <c r="X48" s="11">
        <f t="shared" si="17"/>
        <v>2267.4739866454697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3925.2209661024558</v>
      </c>
      <c r="E50" s="11">
        <f t="shared" ref="E50:X50" si="18">+E35/E36</f>
        <v>4161.8458871245057</v>
      </c>
      <c r="F50" s="11">
        <f t="shared" si="18"/>
        <v>4587.7545167721937</v>
      </c>
      <c r="G50" s="11">
        <f t="shared" si="18"/>
        <v>4819.8168774395735</v>
      </c>
      <c r="H50" s="11">
        <f t="shared" si="18"/>
        <v>5006.6967119997071</v>
      </c>
      <c r="I50" s="11">
        <f t="shared" si="18"/>
        <v>5448.6386057536483</v>
      </c>
      <c r="J50" s="11">
        <f t="shared" si="18"/>
        <v>5764.0285411345876</v>
      </c>
      <c r="K50" s="11">
        <f t="shared" si="18"/>
        <v>6058.1245645302397</v>
      </c>
      <c r="L50" s="11">
        <f t="shared" si="18"/>
        <v>6171.0518930256776</v>
      </c>
      <c r="M50" s="11">
        <f t="shared" si="18"/>
        <v>6046.7435592600132</v>
      </c>
      <c r="N50" s="11">
        <f t="shared" si="18"/>
        <v>6241.0467153975897</v>
      </c>
      <c r="O50" s="11">
        <f t="shared" si="18"/>
        <v>6375.5744097096713</v>
      </c>
      <c r="P50" s="11">
        <f t="shared" si="18"/>
        <v>6440.6154712385742</v>
      </c>
      <c r="Q50" s="11">
        <f t="shared" si="18"/>
        <v>6619.16455366426</v>
      </c>
      <c r="R50" s="11">
        <f t="shared" si="18"/>
        <v>6944.0167874712697</v>
      </c>
      <c r="S50" s="11">
        <f t="shared" si="18"/>
        <v>7253.842837241511</v>
      </c>
      <c r="T50" s="11">
        <f t="shared" si="18"/>
        <v>7509.8795562444193</v>
      </c>
      <c r="U50" s="11">
        <f t="shared" si="18"/>
        <v>7777.6309406845285</v>
      </c>
      <c r="V50" s="11">
        <f t="shared" si="18"/>
        <v>7984.5447522587565</v>
      </c>
      <c r="W50" s="11">
        <f t="shared" si="18"/>
        <v>7776.1093415243886</v>
      </c>
      <c r="X50" s="11">
        <f t="shared" si="18"/>
        <v>8104.8217143521433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3.0044885583135894E-2</v>
      </c>
      <c r="F53" s="32">
        <f>IFERROR(((F39/$D39)-1)*100,0)</f>
        <v>-1.1046393661134801</v>
      </c>
      <c r="G53" s="32">
        <f>IFERROR(((G39/$D39)-1)*100,0)</f>
        <v>-0.28317413347205278</v>
      </c>
      <c r="H53" s="32">
        <f t="shared" ref="H53:X53" si="19">IFERROR(((H39/$D39)-1)*100,0)</f>
        <v>3.0947537405379144E-2</v>
      </c>
      <c r="I53" s="32">
        <f t="shared" si="19"/>
        <v>0.40733749988934864</v>
      </c>
      <c r="J53" s="32">
        <f t="shared" si="19"/>
        <v>0.83517487639932497</v>
      </c>
      <c r="K53" s="32">
        <f t="shared" si="19"/>
        <v>2.0593029390548079</v>
      </c>
      <c r="L53" s="32">
        <f t="shared" si="19"/>
        <v>3.4890947187733223</v>
      </c>
      <c r="M53" s="32">
        <f t="shared" si="19"/>
        <v>4.2978851108443239</v>
      </c>
      <c r="N53" s="32">
        <f t="shared" si="19"/>
        <v>5.1014739637338602</v>
      </c>
      <c r="O53" s="32">
        <f t="shared" si="19"/>
        <v>6.3557701252556331</v>
      </c>
      <c r="P53" s="32">
        <f t="shared" si="19"/>
        <v>7.8740543891929526</v>
      </c>
      <c r="Q53" s="32">
        <f t="shared" si="19"/>
        <v>9.7337721095949838</v>
      </c>
      <c r="R53" s="32">
        <f t="shared" si="19"/>
        <v>9.887434778646508</v>
      </c>
      <c r="S53" s="32">
        <f t="shared" si="19"/>
        <v>12.24608216458758</v>
      </c>
      <c r="T53" s="32">
        <f t="shared" si="19"/>
        <v>14.426357329102824</v>
      </c>
      <c r="U53" s="32">
        <f t="shared" si="19"/>
        <v>16.651812267660347</v>
      </c>
      <c r="V53" s="32">
        <f t="shared" si="19"/>
        <v>19.562822037893856</v>
      </c>
      <c r="W53" s="32">
        <f t="shared" si="19"/>
        <v>21.426718286419622</v>
      </c>
      <c r="X53" s="32">
        <f t="shared" si="19"/>
        <v>24.637710274177849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2.9497704466955099</v>
      </c>
      <c r="F54" s="32">
        <f t="shared" ref="F54:I54" si="21">IFERROR(((F40/$D40)-1)*100,0)</f>
        <v>7.5968749311235317</v>
      </c>
      <c r="G54" s="32">
        <f t="shared" si="21"/>
        <v>13.668651949232459</v>
      </c>
      <c r="H54" s="32">
        <f t="shared" si="21"/>
        <v>20.00098947066844</v>
      </c>
      <c r="I54" s="32">
        <f t="shared" si="21"/>
        <v>28.838974202489396</v>
      </c>
      <c r="J54" s="32">
        <f t="shared" ref="J54:X54" si="22">IFERROR(((J40/$D40)-1)*100,0)</f>
        <v>38.455099757408441</v>
      </c>
      <c r="K54" s="32">
        <f t="shared" si="22"/>
        <v>49.179273975852468</v>
      </c>
      <c r="L54" s="32">
        <f t="shared" si="22"/>
        <v>59.548048333586578</v>
      </c>
      <c r="M54" s="32">
        <f t="shared" si="22"/>
        <v>65.950266792816166</v>
      </c>
      <c r="N54" s="32">
        <f t="shared" si="22"/>
        <v>73.193774437403818</v>
      </c>
      <c r="O54" s="32">
        <f t="shared" si="22"/>
        <v>80.61748953642585</v>
      </c>
      <c r="P54" s="32">
        <f t="shared" si="22"/>
        <v>87.796957922707762</v>
      </c>
      <c r="Q54" s="32">
        <f t="shared" si="22"/>
        <v>95.41985010597331</v>
      </c>
      <c r="R54" s="32">
        <f t="shared" si="22"/>
        <v>104.23089882185788</v>
      </c>
      <c r="S54" s="32">
        <f t="shared" si="22"/>
        <v>116.86256424182284</v>
      </c>
      <c r="T54" s="32">
        <f t="shared" si="22"/>
        <v>129.21617370455652</v>
      </c>
      <c r="U54" s="32">
        <f t="shared" si="22"/>
        <v>143.35164685068992</v>
      </c>
      <c r="V54" s="32">
        <f t="shared" si="22"/>
        <v>161.48558487823911</v>
      </c>
      <c r="W54" s="32">
        <f t="shared" si="22"/>
        <v>173.74425318772663</v>
      </c>
      <c r="X54" s="39">
        <f t="shared" si="22"/>
        <v>189.89657670832361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0.57018579095025057</v>
      </c>
      <c r="F55" s="32">
        <f t="shared" ref="F55:I55" si="23">IFERROR(((F41/$D41)-1)*100,0)</f>
        <v>-0.75472895567207932</v>
      </c>
      <c r="G55" s="32">
        <f t="shared" si="23"/>
        <v>0.55240279684287685</v>
      </c>
      <c r="H55" s="32">
        <f t="shared" si="23"/>
        <v>0.94627347821720775</v>
      </c>
      <c r="I55" s="32">
        <f t="shared" si="23"/>
        <v>1.1546321032544382</v>
      </c>
      <c r="J55" s="32">
        <f t="shared" ref="J55:X55" si="24">IFERROR(((J41/$D41)-1)*100,0)</f>
        <v>1.2764635250078982</v>
      </c>
      <c r="K55" s="32">
        <f t="shared" si="24"/>
        <v>2.3454331528086847</v>
      </c>
      <c r="L55" s="32">
        <f t="shared" si="24"/>
        <v>3.7398283965454526</v>
      </c>
      <c r="M55" s="32">
        <f t="shared" si="24"/>
        <v>4.8504549369072336</v>
      </c>
      <c r="N55" s="32">
        <f t="shared" si="24"/>
        <v>5.6114591121904089</v>
      </c>
      <c r="O55" s="32">
        <f t="shared" si="24"/>
        <v>7.0524259321187222</v>
      </c>
      <c r="P55" s="32">
        <f t="shared" si="24"/>
        <v>8.5418524717396416</v>
      </c>
      <c r="Q55" s="32">
        <f t="shared" si="24"/>
        <v>11.034313536409336</v>
      </c>
      <c r="R55" s="32">
        <f t="shared" si="24"/>
        <v>10.104304793848895</v>
      </c>
      <c r="S55" s="32">
        <f t="shared" si="24"/>
        <v>12.590225310469826</v>
      </c>
      <c r="T55" s="32">
        <f t="shared" si="24"/>
        <v>14.889383567352898</v>
      </c>
      <c r="U55" s="32">
        <f t="shared" si="24"/>
        <v>16.988339766980044</v>
      </c>
      <c r="V55" s="32">
        <f t="shared" si="24"/>
        <v>19.493772336732217</v>
      </c>
      <c r="W55" s="32">
        <f t="shared" si="24"/>
        <v>21.186221915282431</v>
      </c>
      <c r="X55" s="32">
        <f t="shared" si="24"/>
        <v>24.473713562885948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-2.2389890254352007</v>
      </c>
      <c r="F56" s="32">
        <f t="shared" ref="F56:I56" si="25">IFERROR(((F42/$D42)-1)*100,0)</f>
        <v>-4.7980017522663454</v>
      </c>
      <c r="G56" s="32">
        <f t="shared" si="25"/>
        <v>-6.8737965682153952</v>
      </c>
      <c r="H56" s="32">
        <f t="shared" si="25"/>
        <v>-8.7188538758396721</v>
      </c>
      <c r="I56" s="32">
        <f t="shared" si="25"/>
        <v>-10.695810269143502</v>
      </c>
      <c r="J56" s="32">
        <f t="shared" ref="J56:X56" si="26">IFERROR(((J42/$D42)-1)*100,0)</f>
        <v>-12.522480399210245</v>
      </c>
      <c r="K56" s="32">
        <f t="shared" si="26"/>
        <v>-14.022105099935878</v>
      </c>
      <c r="L56" s="32">
        <f t="shared" si="26"/>
        <v>-15.42461675461314</v>
      </c>
      <c r="M56" s="32">
        <f t="shared" si="26"/>
        <v>-17.177309143652618</v>
      </c>
      <c r="N56" s="32">
        <f t="shared" si="26"/>
        <v>-18.372583362043603</v>
      </c>
      <c r="O56" s="32">
        <f t="shared" si="26"/>
        <v>-19.587289641271632</v>
      </c>
      <c r="P56" s="32">
        <f t="shared" si="26"/>
        <v>-19.84705419371253</v>
      </c>
      <c r="Q56" s="32">
        <f t="shared" si="26"/>
        <v>-21.410316088710868</v>
      </c>
      <c r="R56" s="32">
        <f t="shared" si="26"/>
        <v>-21.443465005694527</v>
      </c>
      <c r="S56" s="32">
        <f t="shared" si="26"/>
        <v>-22.748932432363834</v>
      </c>
      <c r="T56" s="32">
        <f t="shared" si="26"/>
        <v>-24.179788128119604</v>
      </c>
      <c r="U56" s="32">
        <f t="shared" si="26"/>
        <v>-25.534742138055044</v>
      </c>
      <c r="V56" s="32">
        <f t="shared" si="26"/>
        <v>-26.605964901031243</v>
      </c>
      <c r="W56" s="32">
        <f t="shared" si="26"/>
        <v>-27.718266989628283</v>
      </c>
      <c r="X56" s="32">
        <f t="shared" si="26"/>
        <v>-28.918897287653643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-2.1151843622378541</v>
      </c>
      <c r="F57" s="32">
        <f t="shared" ref="F57:I57" si="27">IFERROR(((F43/$D43)-1)*100,0)</f>
        <v>-4.6494435221782755</v>
      </c>
      <c r="G57" s="32">
        <f t="shared" si="27"/>
        <v>-6.5641767271947256</v>
      </c>
      <c r="H57" s="32">
        <f t="shared" si="27"/>
        <v>-8.1956465948914818</v>
      </c>
      <c r="I57" s="32">
        <f t="shared" si="27"/>
        <v>-10.019230948839974</v>
      </c>
      <c r="J57" s="32">
        <f t="shared" ref="J57:X57" si="28">IFERROR(((J43/$D43)-1)*100,0)</f>
        <v>-11.631268526570082</v>
      </c>
      <c r="K57" s="32">
        <f t="shared" si="28"/>
        <v>-12.833887157429036</v>
      </c>
      <c r="L57" s="32">
        <f t="shared" si="28"/>
        <v>-13.922232018704417</v>
      </c>
      <c r="M57" s="32">
        <f t="shared" si="28"/>
        <v>-15.446632489979439</v>
      </c>
      <c r="N57" s="32">
        <f t="shared" si="28"/>
        <v>-16.246326426807865</v>
      </c>
      <c r="O57" s="32">
        <f t="shared" si="28"/>
        <v>-17.085466467606746</v>
      </c>
      <c r="P57" s="32">
        <f t="shared" si="28"/>
        <v>-16.716508290706976</v>
      </c>
      <c r="Q57" s="32">
        <f t="shared" si="28"/>
        <v>-18.039622170979186</v>
      </c>
      <c r="R57" s="32">
        <f t="shared" si="28"/>
        <v>-17.341853777419413</v>
      </c>
      <c r="S57" s="32">
        <f t="shared" si="28"/>
        <v>-18.327968618042089</v>
      </c>
      <c r="T57" s="32">
        <f t="shared" si="28"/>
        <v>-19.491067929389004</v>
      </c>
      <c r="U57" s="32">
        <f t="shared" si="28"/>
        <v>-20.557604676568875</v>
      </c>
      <c r="V57" s="32">
        <f t="shared" si="28"/>
        <v>-21.289259097441327</v>
      </c>
      <c r="W57" s="32">
        <f t="shared" si="28"/>
        <v>-22.083540457016593</v>
      </c>
      <c r="X57" s="32">
        <f t="shared" si="28"/>
        <v>-23.004885951956801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-2.6366713582186119</v>
      </c>
      <c r="F58" s="32">
        <f t="shared" ref="F58:I58" si="29">IFERROR(((F44/$D44)-1)*100,0)</f>
        <v>-5.2751968915271341</v>
      </c>
      <c r="G58" s="32">
        <f t="shared" si="29"/>
        <v>-7.8683499030671289</v>
      </c>
      <c r="H58" s="32">
        <f t="shared" si="29"/>
        <v>-10.39948759869932</v>
      </c>
      <c r="I58" s="32">
        <f t="shared" si="29"/>
        <v>-12.869101932498905</v>
      </c>
      <c r="J58" s="32">
        <f t="shared" ref="J58:X58" si="30">IFERROR(((J44/$D44)-1)*100,0)</f>
        <v>-15.385209535275701</v>
      </c>
      <c r="K58" s="32">
        <f t="shared" si="30"/>
        <v>-17.83886992145155</v>
      </c>
      <c r="L58" s="32">
        <f t="shared" si="30"/>
        <v>-20.250540521006311</v>
      </c>
      <c r="M58" s="32">
        <f t="shared" si="30"/>
        <v>-22.736546664693702</v>
      </c>
      <c r="N58" s="32">
        <f t="shared" si="30"/>
        <v>-25.202494257674434</v>
      </c>
      <c r="O58" s="32">
        <f t="shared" si="30"/>
        <v>-27.623585288138575</v>
      </c>
      <c r="P58" s="32">
        <f t="shared" si="30"/>
        <v>-29.902917724541911</v>
      </c>
      <c r="Q58" s="32">
        <f t="shared" si="30"/>
        <v>-32.237577240947836</v>
      </c>
      <c r="R58" s="32">
        <f t="shared" si="30"/>
        <v>-34.61856099405027</v>
      </c>
      <c r="S58" s="32">
        <f t="shared" si="30"/>
        <v>-36.949845042804363</v>
      </c>
      <c r="T58" s="32">
        <f t="shared" si="30"/>
        <v>-39.240781294650603</v>
      </c>
      <c r="U58" s="32">
        <f t="shared" si="30"/>
        <v>-41.522182232395323</v>
      </c>
      <c r="V58" s="32">
        <f t="shared" si="30"/>
        <v>-43.684158178165291</v>
      </c>
      <c r="W58" s="32">
        <f t="shared" si="30"/>
        <v>-45.817998730053176</v>
      </c>
      <c r="X58" s="32">
        <f t="shared" si="30"/>
        <v>-47.915740890697322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-2.4776858387020151</v>
      </c>
      <c r="F59" s="32">
        <f t="shared" ref="F59:I59" si="31">IFERROR(((F45/$D45)-1)*100,0)</f>
        <v>-5.6663309394567314</v>
      </c>
      <c r="G59" s="32">
        <f t="shared" si="31"/>
        <v>-7.836720748369741</v>
      </c>
      <c r="H59" s="32">
        <f t="shared" si="31"/>
        <v>-9.5909260517185615</v>
      </c>
      <c r="I59" s="32">
        <f t="shared" si="31"/>
        <v>-11.753191125361806</v>
      </c>
      <c r="J59" s="32">
        <f t="shared" ref="J59:X59" si="32">IFERROR(((J45/$D45)-1)*100,0)</f>
        <v>-13.643901698171469</v>
      </c>
      <c r="K59" s="32">
        <f t="shared" si="32"/>
        <v>-14.917559434638106</v>
      </c>
      <c r="L59" s="32">
        <f t="shared" si="32"/>
        <v>-16.060628334150394</v>
      </c>
      <c r="M59" s="32">
        <f t="shared" si="32"/>
        <v>-17.986771924495347</v>
      </c>
      <c r="N59" s="32">
        <f t="shared" si="32"/>
        <v>-18.719120421041456</v>
      </c>
      <c r="O59" s="32">
        <f t="shared" si="32"/>
        <v>-19.466910700981099</v>
      </c>
      <c r="P59" s="32">
        <f t="shared" si="32"/>
        <v>-18.203346716680148</v>
      </c>
      <c r="Q59" s="32">
        <f t="shared" si="32"/>
        <v>-19.831980838525187</v>
      </c>
      <c r="R59" s="32">
        <f t="shared" si="32"/>
        <v>-18.066508465053953</v>
      </c>
      <c r="S59" s="32">
        <f t="shared" si="32"/>
        <v>-19.17292468427496</v>
      </c>
      <c r="T59" s="32">
        <f t="shared" si="32"/>
        <v>-20.420426075456589</v>
      </c>
      <c r="U59" s="32">
        <f t="shared" si="32"/>
        <v>-21.526980855575594</v>
      </c>
      <c r="V59" s="32">
        <f t="shared" si="32"/>
        <v>-22.087921571652291</v>
      </c>
      <c r="W59" s="32">
        <f t="shared" si="32"/>
        <v>-22.774867648676</v>
      </c>
      <c r="X59" s="32">
        <f t="shared" si="32"/>
        <v>-23.696032556692792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-1.5914236722581299</v>
      </c>
      <c r="F60" s="32">
        <f t="shared" ref="F60:I60" si="33">IFERROR(((F46/$D46)-1)*100,0)</f>
        <v>-3.1801925262911701</v>
      </c>
      <c r="G60" s="32">
        <f t="shared" si="33"/>
        <v>-4.7255399827008766</v>
      </c>
      <c r="H60" s="32">
        <f t="shared" si="33"/>
        <v>-6.1796754100275519</v>
      </c>
      <c r="I60" s="32">
        <f t="shared" si="33"/>
        <v>-7.5139165227831821</v>
      </c>
      <c r="J60" s="32">
        <f t="shared" ref="J60:X60" si="34">IFERROR(((J46/$D46)-1)*100,0)</f>
        <v>-8.7233130916951183</v>
      </c>
      <c r="K60" s="32">
        <f t="shared" si="34"/>
        <v>-9.8232907862148551</v>
      </c>
      <c r="L60" s="32">
        <f t="shared" si="34"/>
        <v>-10.832567555671623</v>
      </c>
      <c r="M60" s="32">
        <f t="shared" si="34"/>
        <v>-11.776509002914226</v>
      </c>
      <c r="N60" s="32">
        <f t="shared" si="34"/>
        <v>-12.673507079337664</v>
      </c>
      <c r="O60" s="32">
        <f t="shared" si="34"/>
        <v>-13.644633930904348</v>
      </c>
      <c r="P60" s="32">
        <f t="shared" si="34"/>
        <v>-14.568248020232833</v>
      </c>
      <c r="Q60" s="32">
        <f t="shared" si="34"/>
        <v>-15.449930615618158</v>
      </c>
      <c r="R60" s="32">
        <f t="shared" si="34"/>
        <v>-16.294835588984348</v>
      </c>
      <c r="S60" s="32">
        <f t="shared" si="34"/>
        <v>-17.107132839469795</v>
      </c>
      <c r="T60" s="32">
        <f t="shared" si="34"/>
        <v>-18.148283705251355</v>
      </c>
      <c r="U60" s="32">
        <f t="shared" si="34"/>
        <v>-19.157000349880793</v>
      </c>
      <c r="V60" s="32">
        <f t="shared" si="34"/>
        <v>-20.135310670433871</v>
      </c>
      <c r="W60" s="32">
        <f t="shared" si="34"/>
        <v>-21.084675540831565</v>
      </c>
      <c r="X60" s="32">
        <f t="shared" si="34"/>
        <v>-22.006281957003161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-3.2351174530187099</v>
      </c>
      <c r="F61" s="32">
        <f t="shared" ref="F61:I61" si="36">IFERROR(((F47/$D47)-1)*100,0)</f>
        <v>-6.3203666326023367</v>
      </c>
      <c r="G61" s="32">
        <f t="shared" si="36"/>
        <v>-9.3292910683802965</v>
      </c>
      <c r="H61" s="32">
        <f t="shared" si="36"/>
        <v>-12.224631142015674</v>
      </c>
      <c r="I61" s="32">
        <f t="shared" si="36"/>
        <v>-14.901020971698076</v>
      </c>
      <c r="J61" s="32">
        <f t="shared" ref="J61:X61" si="37">IFERROR(((J47/$D47)-1)*100,0)</f>
        <v>-17.348959166750845</v>
      </c>
      <c r="K61" s="32">
        <f t="shared" si="37"/>
        <v>-19.704505582860619</v>
      </c>
      <c r="L61" s="32">
        <f t="shared" si="37"/>
        <v>-21.857338802824668</v>
      </c>
      <c r="M61" s="32">
        <f t="shared" si="37"/>
        <v>-23.533414986467271</v>
      </c>
      <c r="N61" s="32">
        <f t="shared" si="37"/>
        <v>-25.087313701677459</v>
      </c>
      <c r="O61" s="32">
        <f t="shared" si="37"/>
        <v>-26.651365651417525</v>
      </c>
      <c r="P61" s="32">
        <f t="shared" si="37"/>
        <v>-28.094137878423464</v>
      </c>
      <c r="Q61" s="32">
        <f t="shared" si="37"/>
        <v>-29.782769881914895</v>
      </c>
      <c r="R61" s="32">
        <f t="shared" si="37"/>
        <v>-31.084686634317936</v>
      </c>
      <c r="S61" s="32">
        <f t="shared" si="37"/>
        <v>-32.728975439619582</v>
      </c>
      <c r="T61" s="32">
        <f t="shared" si="37"/>
        <v>-34.299558184808589</v>
      </c>
      <c r="U61" s="32">
        <f t="shared" si="37"/>
        <v>-35.679458008252766</v>
      </c>
      <c r="V61" s="32">
        <f t="shared" si="37"/>
        <v>-37.078309169215665</v>
      </c>
      <c r="W61" s="32">
        <f t="shared" si="37"/>
        <v>-38.510538555641403</v>
      </c>
      <c r="X61" s="32">
        <f t="shared" si="37"/>
        <v>-39.939158676857915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-2.5740751067146794</v>
      </c>
      <c r="F62" s="32">
        <f t="shared" ref="F62:I62" si="38">IFERROR(((F48/$D48)-1)*100,0)</f>
        <v>-5.1658742498638111</v>
      </c>
      <c r="G62" s="32">
        <f t="shared" si="38"/>
        <v>-7.7155384110864755</v>
      </c>
      <c r="H62" s="32">
        <f t="shared" si="38"/>
        <v>-10.208581274368845</v>
      </c>
      <c r="I62" s="32">
        <f t="shared" si="38"/>
        <v>-12.65656730938327</v>
      </c>
      <c r="J62" s="32">
        <f t="shared" ref="J62:X62" si="39">IFERROR(((J48/$D48)-1)*100,0)</f>
        <v>-15.179805294374694</v>
      </c>
      <c r="K62" s="32">
        <f t="shared" si="39"/>
        <v>-17.64372820344051</v>
      </c>
      <c r="L62" s="32">
        <f t="shared" si="39"/>
        <v>-20.082472669551109</v>
      </c>
      <c r="M62" s="32">
        <f t="shared" si="39"/>
        <v>-22.653195849442874</v>
      </c>
      <c r="N62" s="32">
        <f t="shared" si="39"/>
        <v>-25.214541910945464</v>
      </c>
      <c r="O62" s="32">
        <f t="shared" si="39"/>
        <v>-27.725277496385981</v>
      </c>
      <c r="P62" s="32">
        <f t="shared" si="39"/>
        <v>-30.092112439231656</v>
      </c>
      <c r="Q62" s="32">
        <f t="shared" si="39"/>
        <v>-32.494345127270293</v>
      </c>
      <c r="R62" s="32">
        <f t="shared" si="39"/>
        <v>-34.988197106855104</v>
      </c>
      <c r="S62" s="32">
        <f t="shared" si="39"/>
        <v>-37.391339469022576</v>
      </c>
      <c r="T62" s="32">
        <f t="shared" si="39"/>
        <v>-39.757623241165575</v>
      </c>
      <c r="U62" s="32">
        <f t="shared" si="39"/>
        <v>-42.133319372699937</v>
      </c>
      <c r="V62" s="32">
        <f t="shared" si="39"/>
        <v>-44.375116627980894</v>
      </c>
      <c r="W62" s="32">
        <f t="shared" si="39"/>
        <v>-46.582344289172099</v>
      </c>
      <c r="X62" s="32">
        <f t="shared" si="39"/>
        <v>-48.750075262226879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6.0283210312362723</v>
      </c>
      <c r="F64" s="32">
        <f t="shared" ref="F64:I64" si="41">IFERROR(((F50/$D50)-1)*100,0)</f>
        <v>16.878885453615624</v>
      </c>
      <c r="G64" s="32">
        <f t="shared" si="41"/>
        <v>22.790969452744104</v>
      </c>
      <c r="H64" s="32">
        <f t="shared" si="41"/>
        <v>27.551971092498807</v>
      </c>
      <c r="I64" s="32">
        <f t="shared" si="41"/>
        <v>38.811003324581449</v>
      </c>
      <c r="J64" s="32">
        <f t="shared" ref="J64:X64" si="42">IFERROR(((J50/$D50)-1)*100,0)</f>
        <v>46.845963346057793</v>
      </c>
      <c r="K64" s="32">
        <f t="shared" si="42"/>
        <v>54.338433857537673</v>
      </c>
      <c r="L64" s="32">
        <f t="shared" si="42"/>
        <v>57.215401281044763</v>
      </c>
      <c r="M64" s="32">
        <f t="shared" si="42"/>
        <v>54.048488262919903</v>
      </c>
      <c r="N64" s="32">
        <f t="shared" si="42"/>
        <v>58.998608468012705</v>
      </c>
      <c r="O64" s="32">
        <f t="shared" si="42"/>
        <v>62.425872702914134</v>
      </c>
      <c r="P64" s="32">
        <f t="shared" si="42"/>
        <v>64.082876527427103</v>
      </c>
      <c r="Q64" s="32">
        <f t="shared" si="42"/>
        <v>68.631641653457095</v>
      </c>
      <c r="R64" s="32">
        <f t="shared" si="42"/>
        <v>76.907665770631112</v>
      </c>
      <c r="S64" s="32">
        <f t="shared" si="42"/>
        <v>84.800878724649408</v>
      </c>
      <c r="T64" s="32">
        <f t="shared" si="42"/>
        <v>91.323740016128212</v>
      </c>
      <c r="U64" s="32">
        <f t="shared" si="42"/>
        <v>98.145047319649862</v>
      </c>
      <c r="V64" s="32">
        <f t="shared" si="42"/>
        <v>103.41644002240726</v>
      </c>
      <c r="W64" s="32">
        <f t="shared" si="42"/>
        <v>98.106282644405326</v>
      </c>
      <c r="X64" s="32">
        <f t="shared" si="42"/>
        <v>106.48064871618726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14.141578912549349</v>
      </c>
      <c r="D67" s="30">
        <f>(D8/D7)*100</f>
        <v>8.6777052166931856</v>
      </c>
      <c r="E67" s="30">
        <f t="shared" ref="E67:X67" si="43">(E8/E7)*100</f>
        <v>8.9309942936096043</v>
      </c>
      <c r="F67" s="30">
        <f t="shared" si="43"/>
        <v>9.4412311852146136</v>
      </c>
      <c r="G67" s="30">
        <f t="shared" si="43"/>
        <v>9.8918416768963464</v>
      </c>
      <c r="H67" s="30">
        <f t="shared" si="43"/>
        <v>10.410110450554011</v>
      </c>
      <c r="I67" s="30">
        <f t="shared" si="43"/>
        <v>11.134909722624339</v>
      </c>
      <c r="J67" s="30">
        <f t="shared" si="43"/>
        <v>11.915212552716518</v>
      </c>
      <c r="K67" s="30">
        <f t="shared" si="43"/>
        <v>12.684132918052498</v>
      </c>
      <c r="L67" s="30">
        <f t="shared" si="43"/>
        <v>13.378326818878094</v>
      </c>
      <c r="M67" s="30">
        <f t="shared" si="43"/>
        <v>13.807255001663659</v>
      </c>
      <c r="N67" s="30">
        <f t="shared" si="43"/>
        <v>14.299747313275921</v>
      </c>
      <c r="O67" s="30">
        <f t="shared" si="43"/>
        <v>14.736815213038279</v>
      </c>
      <c r="P67" s="30">
        <f t="shared" si="43"/>
        <v>15.106937907103021</v>
      </c>
      <c r="Q67" s="30">
        <f t="shared" si="43"/>
        <v>15.453727873460451</v>
      </c>
      <c r="R67" s="30">
        <f t="shared" si="43"/>
        <v>16.127917988861466</v>
      </c>
      <c r="S67" s="30">
        <f t="shared" si="43"/>
        <v>16.765568728424064</v>
      </c>
      <c r="T67" s="30">
        <f t="shared" si="43"/>
        <v>17.382973929561487</v>
      </c>
      <c r="U67" s="30">
        <f t="shared" si="43"/>
        <v>18.102880823845975</v>
      </c>
      <c r="V67" s="30">
        <f t="shared" si="43"/>
        <v>18.978264190425385</v>
      </c>
      <c r="W67" s="30">
        <f t="shared" si="43"/>
        <v>19.563008598516898</v>
      </c>
      <c r="X67" s="30">
        <f t="shared" si="43"/>
        <v>20.183594760120521</v>
      </c>
    </row>
    <row r="68" spans="1:24" ht="15.75">
      <c r="B68" s="20" t="s">
        <v>38</v>
      </c>
      <c r="C68" s="31">
        <f t="shared" ref="C68:C69" si="44">AVERAGE(D68:X68)</f>
        <v>65.010106324549724</v>
      </c>
      <c r="D68" s="30">
        <f>(D9/D7)*100</f>
        <v>64.743875995719918</v>
      </c>
      <c r="E68" s="30">
        <f t="shared" ref="E68:X68" si="45">(E9/E7)*100</f>
        <v>65.093479115835535</v>
      </c>
      <c r="F68" s="30">
        <f t="shared" si="45"/>
        <v>64.972952021915901</v>
      </c>
      <c r="G68" s="30">
        <f t="shared" si="45"/>
        <v>65.286397166957414</v>
      </c>
      <c r="H68" s="30">
        <f t="shared" si="45"/>
        <v>65.336310144016153</v>
      </c>
      <c r="I68" s="30">
        <f t="shared" si="45"/>
        <v>65.225740671522047</v>
      </c>
      <c r="J68" s="30">
        <f t="shared" si="45"/>
        <v>65.027216978455897</v>
      </c>
      <c r="K68" s="30">
        <f t="shared" si="45"/>
        <v>64.925389866032873</v>
      </c>
      <c r="L68" s="30">
        <f t="shared" si="45"/>
        <v>64.900737645594646</v>
      </c>
      <c r="M68" s="30">
        <f t="shared" si="45"/>
        <v>65.086888821527197</v>
      </c>
      <c r="N68" s="30">
        <f t="shared" si="45"/>
        <v>65.058033485297301</v>
      </c>
      <c r="O68" s="30">
        <f t="shared" si="45"/>
        <v>65.167963914204478</v>
      </c>
      <c r="P68" s="30">
        <f t="shared" si="45"/>
        <v>65.144675210057372</v>
      </c>
      <c r="Q68" s="30">
        <f t="shared" si="45"/>
        <v>65.511206702085033</v>
      </c>
      <c r="R68" s="30">
        <f t="shared" si="45"/>
        <v>64.871652255123337</v>
      </c>
      <c r="S68" s="30">
        <f t="shared" si="45"/>
        <v>64.942378791827366</v>
      </c>
      <c r="T68" s="30">
        <f t="shared" si="45"/>
        <v>65.005862080497636</v>
      </c>
      <c r="U68" s="30">
        <f t="shared" si="45"/>
        <v>64.93065487434643</v>
      </c>
      <c r="V68" s="30">
        <f t="shared" si="45"/>
        <v>64.706485231489438</v>
      </c>
      <c r="W68" s="30">
        <f t="shared" si="45"/>
        <v>64.615645014515295</v>
      </c>
      <c r="X68" s="30">
        <f t="shared" si="45"/>
        <v>64.658686828522988</v>
      </c>
    </row>
    <row r="69" spans="1:24" ht="15.75">
      <c r="B69" s="20" t="s">
        <v>10</v>
      </c>
      <c r="C69" s="31">
        <f t="shared" si="44"/>
        <v>20.848314762900927</v>
      </c>
      <c r="D69" s="30">
        <f t="shared" ref="D69:X69" si="46">(D10/D7)*100</f>
        <v>26.578418787586887</v>
      </c>
      <c r="E69" s="30">
        <f t="shared" si="46"/>
        <v>25.97552659055486</v>
      </c>
      <c r="F69" s="30">
        <f t="shared" si="46"/>
        <v>25.585816792869494</v>
      </c>
      <c r="G69" s="30">
        <f t="shared" si="46"/>
        <v>24.821761156146245</v>
      </c>
      <c r="H69" s="30">
        <f t="shared" si="46"/>
        <v>24.253579405429832</v>
      </c>
      <c r="I69" s="30">
        <f t="shared" si="46"/>
        <v>23.639349605853621</v>
      </c>
      <c r="J69" s="30">
        <f t="shared" si="46"/>
        <v>23.057570468827588</v>
      </c>
      <c r="K69" s="30">
        <f t="shared" si="46"/>
        <v>22.390477215914625</v>
      </c>
      <c r="L69" s="30">
        <f t="shared" si="46"/>
        <v>21.720935535527271</v>
      </c>
      <c r="M69" s="30">
        <f t="shared" si="46"/>
        <v>21.105856176809144</v>
      </c>
      <c r="N69" s="30">
        <f t="shared" si="46"/>
        <v>20.642219201426769</v>
      </c>
      <c r="O69" s="30">
        <f t="shared" si="46"/>
        <v>20.095220872757245</v>
      </c>
      <c r="P69" s="30">
        <f t="shared" si="46"/>
        <v>19.748386882839611</v>
      </c>
      <c r="Q69" s="30">
        <f t="shared" si="46"/>
        <v>19.035065424454508</v>
      </c>
      <c r="R69" s="30">
        <f t="shared" si="46"/>
        <v>19.000429756015208</v>
      </c>
      <c r="S69" s="30">
        <f t="shared" si="46"/>
        <v>18.292052479748566</v>
      </c>
      <c r="T69" s="30">
        <f t="shared" si="46"/>
        <v>17.611163989940888</v>
      </c>
      <c r="U69" s="30">
        <f t="shared" si="46"/>
        <v>16.966464301807591</v>
      </c>
      <c r="V69" s="30">
        <f t="shared" si="46"/>
        <v>16.315250578085173</v>
      </c>
      <c r="W69" s="30">
        <f t="shared" si="46"/>
        <v>15.821346386967811</v>
      </c>
      <c r="X69" s="30">
        <f t="shared" si="46"/>
        <v>15.157718411356477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45.818899421726051</v>
      </c>
      <c r="D72" s="30">
        <f>(D13/D$10)*100</f>
        <v>45.067503841903935</v>
      </c>
      <c r="E72" s="30">
        <f t="shared" ref="E72:X72" si="47">(E13/E$10)*100</f>
        <v>44.957465397725507</v>
      </c>
      <c r="F72" s="30">
        <f t="shared" si="47"/>
        <v>44.656447039525624</v>
      </c>
      <c r="G72" s="30">
        <f t="shared" si="47"/>
        <v>44.601506221584799</v>
      </c>
      <c r="H72" s="30">
        <f t="shared" si="47"/>
        <v>44.636942682172439</v>
      </c>
      <c r="I72" s="30">
        <f t="shared" si="47"/>
        <v>44.533894881970575</v>
      </c>
      <c r="J72" s="30">
        <f t="shared" si="47"/>
        <v>44.489759309023157</v>
      </c>
      <c r="K72" s="30">
        <f t="shared" si="47"/>
        <v>44.598128641262548</v>
      </c>
      <c r="L72" s="30">
        <f t="shared" si="47"/>
        <v>44.728593709849008</v>
      </c>
      <c r="M72" s="30">
        <f t="shared" si="47"/>
        <v>44.627039198600059</v>
      </c>
      <c r="N72" s="30">
        <f t="shared" si="47"/>
        <v>44.876176456069636</v>
      </c>
      <c r="O72" s="30">
        <f t="shared" si="47"/>
        <v>45.134970518873615</v>
      </c>
      <c r="P72" s="30">
        <f t="shared" si="47"/>
        <v>45.991709337920931</v>
      </c>
      <c r="Q72" s="30">
        <f t="shared" si="47"/>
        <v>45.972605203958636</v>
      </c>
      <c r="R72" s="30">
        <f t="shared" si="47"/>
        <v>47.004847461760555</v>
      </c>
      <c r="S72" s="30">
        <f t="shared" si="47"/>
        <v>47.153711165635357</v>
      </c>
      <c r="T72" s="30">
        <f t="shared" si="47"/>
        <v>47.302067153831764</v>
      </c>
      <c r="U72" s="30">
        <f t="shared" si="47"/>
        <v>47.493061775651199</v>
      </c>
      <c r="V72" s="30">
        <f t="shared" si="47"/>
        <v>47.841801982483148</v>
      </c>
      <c r="W72" s="30">
        <f t="shared" si="47"/>
        <v>48.149702614842383</v>
      </c>
      <c r="X72" s="30">
        <f t="shared" si="47"/>
        <v>48.378953261602348</v>
      </c>
    </row>
    <row r="73" spans="1:24" ht="15.75">
      <c r="A73" s="36"/>
      <c r="B73" s="10" t="s">
        <v>11</v>
      </c>
      <c r="C73" s="31">
        <f>AVERAGE(D73:X73)</f>
        <v>32.956778232243117</v>
      </c>
      <c r="D73" s="30">
        <f>(D16/D$10)*100</f>
        <v>31.191796169114323</v>
      </c>
      <c r="E73" s="30">
        <f t="shared" ref="E73:X73" si="48">(E16/E$10)*100</f>
        <v>31.398409483574984</v>
      </c>
      <c r="F73" s="30">
        <f t="shared" si="48"/>
        <v>31.721852014011798</v>
      </c>
      <c r="G73" s="30">
        <f>(G16/G$10)*100</f>
        <v>31.911335665679431</v>
      </c>
      <c r="H73" s="30">
        <f t="shared" si="48"/>
        <v>32.059462061859421</v>
      </c>
      <c r="I73" s="30">
        <f t="shared" si="48"/>
        <v>32.303154790332037</v>
      </c>
      <c r="J73" s="30">
        <f t="shared" si="48"/>
        <v>32.546462520071358</v>
      </c>
      <c r="K73" s="30">
        <f t="shared" si="48"/>
        <v>32.715077942618734</v>
      </c>
      <c r="L73" s="30">
        <f t="shared" si="48"/>
        <v>32.885365351016212</v>
      </c>
      <c r="M73" s="30">
        <f t="shared" si="48"/>
        <v>33.225787764874276</v>
      </c>
      <c r="N73" s="30">
        <f t="shared" si="48"/>
        <v>33.369550079308965</v>
      </c>
      <c r="O73" s="30">
        <f t="shared" si="48"/>
        <v>33.496930578762779</v>
      </c>
      <c r="P73" s="30">
        <f t="shared" si="48"/>
        <v>33.246061854836931</v>
      </c>
      <c r="Q73" s="30">
        <f t="shared" si="48"/>
        <v>33.557439081941354</v>
      </c>
      <c r="R73" s="30">
        <f t="shared" si="48"/>
        <v>33.236120035078763</v>
      </c>
      <c r="S73" s="30">
        <f t="shared" si="48"/>
        <v>33.469795276045325</v>
      </c>
      <c r="T73" s="30">
        <f t="shared" si="48"/>
        <v>33.673106256576517</v>
      </c>
      <c r="U73" s="30">
        <f t="shared" si="48"/>
        <v>33.86328657400604</v>
      </c>
      <c r="V73" s="30">
        <f t="shared" si="48"/>
        <v>33.94176525814791</v>
      </c>
      <c r="W73" s="30">
        <f t="shared" si="48"/>
        <v>34.054395386406966</v>
      </c>
      <c r="X73" s="30">
        <f t="shared" si="48"/>
        <v>34.225188732841289</v>
      </c>
    </row>
    <row r="74" spans="1:24" ht="15.75">
      <c r="A74" s="36"/>
      <c r="B74" s="10" t="s">
        <v>12</v>
      </c>
      <c r="C74" s="31">
        <f>AVERAGE(D74:X74)</f>
        <v>2.0596409907723663</v>
      </c>
      <c r="D74" s="30">
        <f>(D19/D$10)*100</f>
        <v>2.2480841593564302</v>
      </c>
      <c r="E74" s="30">
        <f t="shared" ref="E74:X74" si="49">(E19/E$10)*100</f>
        <v>2.2251774758390339</v>
      </c>
      <c r="F74" s="30">
        <f t="shared" si="49"/>
        <v>2.212135288164272</v>
      </c>
      <c r="G74" s="30">
        <f t="shared" si="49"/>
        <v>2.1888080578319964</v>
      </c>
      <c r="H74" s="30">
        <f t="shared" si="49"/>
        <v>2.161743412411798</v>
      </c>
      <c r="I74" s="30">
        <f t="shared" si="49"/>
        <v>2.1422249875117458</v>
      </c>
      <c r="J74" s="30">
        <f t="shared" si="49"/>
        <v>2.1240485155442324</v>
      </c>
      <c r="K74" s="30">
        <f t="shared" si="49"/>
        <v>2.0995051027555354</v>
      </c>
      <c r="L74" s="30">
        <f t="shared" si="49"/>
        <v>2.0770970472298536</v>
      </c>
      <c r="M74" s="30">
        <f t="shared" si="49"/>
        <v>2.0755582402793951</v>
      </c>
      <c r="N74" s="30">
        <f t="shared" si="49"/>
        <v>2.0631551302064173</v>
      </c>
      <c r="O74" s="30">
        <f t="shared" si="49"/>
        <v>2.0505950148162979</v>
      </c>
      <c r="P74" s="30">
        <f t="shared" si="49"/>
        <v>2.016774654684037</v>
      </c>
      <c r="Q74" s="30">
        <f t="shared" si="49"/>
        <v>2.0085873219764556</v>
      </c>
      <c r="R74" s="30">
        <f t="shared" si="49"/>
        <v>1.9721774175210878</v>
      </c>
      <c r="S74" s="30">
        <f t="shared" si="49"/>
        <v>1.9576548190154177</v>
      </c>
      <c r="T74" s="30">
        <f t="shared" si="49"/>
        <v>1.9480309914859069</v>
      </c>
      <c r="U74" s="30">
        <f t="shared" si="49"/>
        <v>1.9418181810495421</v>
      </c>
      <c r="V74" s="30">
        <f t="shared" si="49"/>
        <v>1.9273127066234377</v>
      </c>
      <c r="W74" s="30">
        <f t="shared" si="49"/>
        <v>1.9124262587974388</v>
      </c>
      <c r="X74" s="30">
        <f t="shared" si="49"/>
        <v>1.8995460231193539</v>
      </c>
    </row>
    <row r="75" spans="1:24" ht="15.75">
      <c r="A75" s="36"/>
      <c r="B75" s="10" t="s">
        <v>16</v>
      </c>
      <c r="C75" s="31">
        <f>AVERAGE(D75:X75)</f>
        <v>19.164681355258455</v>
      </c>
      <c r="D75" s="35">
        <f>(D23/D$10)*100</f>
        <v>21.492615829625308</v>
      </c>
      <c r="E75" s="35">
        <f t="shared" ref="E75:X75" si="50">(E23/E$10)*100</f>
        <v>21.418947642860463</v>
      </c>
      <c r="F75" s="35">
        <f t="shared" si="50"/>
        <v>21.409565658298309</v>
      </c>
      <c r="G75" s="35">
        <f t="shared" si="50"/>
        <v>21.298350054903793</v>
      </c>
      <c r="H75" s="35">
        <f t="shared" si="50"/>
        <v>21.141851843556339</v>
      </c>
      <c r="I75" s="35">
        <f t="shared" si="50"/>
        <v>21.020725340185642</v>
      </c>
      <c r="J75" s="35">
        <f t="shared" si="50"/>
        <v>20.839729655361246</v>
      </c>
      <c r="K75" s="35">
        <f t="shared" si="50"/>
        <v>20.587288313363189</v>
      </c>
      <c r="L75" s="35">
        <f t="shared" si="50"/>
        <v>20.308943891904939</v>
      </c>
      <c r="M75" s="35">
        <f t="shared" si="50"/>
        <v>20.071614796246266</v>
      </c>
      <c r="N75" s="35">
        <f t="shared" si="50"/>
        <v>19.691118334414977</v>
      </c>
      <c r="O75" s="35">
        <f t="shared" si="50"/>
        <v>19.317503887547311</v>
      </c>
      <c r="P75" s="35">
        <f t="shared" si="50"/>
        <v>18.7454541525581</v>
      </c>
      <c r="Q75" s="35">
        <f t="shared" si="50"/>
        <v>18.461368392123546</v>
      </c>
      <c r="R75" s="35">
        <f t="shared" si="50"/>
        <v>17.786855085639584</v>
      </c>
      <c r="S75" s="35">
        <f t="shared" si="50"/>
        <v>17.418838739303883</v>
      </c>
      <c r="T75" s="35">
        <f t="shared" si="50"/>
        <v>17.076795598105804</v>
      </c>
      <c r="U75" s="35">
        <f t="shared" si="50"/>
        <v>16.701833469293206</v>
      </c>
      <c r="V75" s="35">
        <f t="shared" si="50"/>
        <v>16.289120052745506</v>
      </c>
      <c r="W75" s="35">
        <f t="shared" si="50"/>
        <v>15.883475739953209</v>
      </c>
      <c r="X75" s="35">
        <f t="shared" si="50"/>
        <v>15.496311982437003</v>
      </c>
    </row>
    <row r="76" spans="1:24">
      <c r="C76" s="31"/>
    </row>
    <row r="147" spans="4:24">
      <c r="D147">
        <v>7844872885.2766743</v>
      </c>
      <c r="E147">
        <v>7830941334.4729357</v>
      </c>
      <c r="F147">
        <v>9712358591.7224121</v>
      </c>
      <c r="G147">
        <v>11456311133.371349</v>
      </c>
      <c r="H147">
        <v>12165005580.1772</v>
      </c>
      <c r="I147">
        <v>15023749683.39337</v>
      </c>
      <c r="J147">
        <v>16363680022.10199</v>
      </c>
      <c r="K147">
        <v>18089620361.062069</v>
      </c>
      <c r="L147">
        <v>18428776653.759319</v>
      </c>
      <c r="M147">
        <v>15067918670.94022</v>
      </c>
      <c r="N147">
        <v>16402200697.996481</v>
      </c>
      <c r="O147">
        <v>17111682882.31048</v>
      </c>
      <c r="P147">
        <v>17375849055.663631</v>
      </c>
      <c r="Q147">
        <v>18364684079.097969</v>
      </c>
      <c r="R147">
        <v>20202704537.579491</v>
      </c>
      <c r="S147">
        <v>25024151789.616219</v>
      </c>
      <c r="T147">
        <v>25611301298.60907</v>
      </c>
      <c r="U147">
        <v>28486268482.660999</v>
      </c>
      <c r="V147">
        <v>34007375051.859631</v>
      </c>
      <c r="W147">
        <v>28591399513.47242</v>
      </c>
      <c r="X147">
        <v>33963051937.248508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Wealth_CHL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2014-12-03T13:22:44Z</dcterms:modified>
</cp:coreProperties>
</file>