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CYP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<sst xmlns="http://schemas.openxmlformats.org/spreadsheetml/2006/main" count="95" uniqueCount="65">
  <si>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</si>
  <si>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</si>
  <si>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</si>
  <si>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</si>
  <si>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</si>
  <si>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</si>
  <si>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</si>
  <si>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</si>
  <si>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</si>
  <si>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</si>
  <si>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</si>
  <si>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</si>
  <si>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</si>
  <si>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</si>
  <si>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</si>
  <si>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</si>
  <si>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</si>
  <si>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</si>
  <si>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</si>
  <si>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</si>
  <si>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</si>
  <si>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</si>
  <si>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</si>
  <si>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</si>
  <si>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</si>
  <si>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</si>
  <si>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</si>
  <si>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</si>
  <si>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</si>
  <si>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</si>
  <si>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</si>
  <si>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</si>
  <si>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</si>
  <si>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</si>
  <si>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</si>
  <si>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</si>
  <si>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</si>
  <si>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</si>
  <si>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</si>
  <si>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</si>
  <si>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</si>
  <si>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</si>
  <si>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</si>
  <si>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</si>
  <si>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</si>
  <si>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</si>
  <si>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</si>
  <si>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</si>
  <si>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</si>
  <si>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</si>
  <si>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</si>
  <si>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</si>
  <si>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</si>
  <si>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</si>
  <si>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</si>
  <si>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</si>
  <si>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</si>
  <si>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</si>
  <si>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</si>
  <si>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</si>
  <si>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</si>
  <si>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</si>
  <si>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</si>
  <si>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Cyprus</t>
  </si>
  <si>
    <t>CYP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</si>
</sst>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Wealth_CYP!$B$54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Wealth_CYP!$D$52:$X$52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Wealth_CYP!$D$54:$X$54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1.6285554074119357</c:v>
                </c:pt>
                <c:pt idx="2">
                  <c:v>4.225501357052508</c:v>
                </c:pt>
                <c:pt idx="3">
                  <c:v>5.3777487691472059</c:v>
                </c:pt>
                <c:pt idx="4">
                  <c:v>5.9637430258989932</c:v>
                </c:pt>
                <c:pt idx="5">
                  <c:v>6.387728995611508</c:v>
                </c:pt>
                <c:pt idx="6">
                  <c:v>7.1526755140177922</c:v>
                </c:pt>
                <c:pt idx="7">
                  <c:v>7.5005075381314512</c:v>
                </c:pt>
                <c:pt idx="8">
                  <c:v>8.133457820853307</c:v>
                </c:pt>
                <c:pt idx="9">
                  <c:v>8.5724673159592193</c:v>
                </c:pt>
                <c:pt idx="10">
                  <c:v>9.086024010766657</c:v>
                </c:pt>
                <c:pt idx="11">
                  <c:v>9.6341835888900995</c:v>
                </c:pt>
                <c:pt idx="12">
                  <c:v>10.621559994744413</c:v>
                </c:pt>
                <c:pt idx="13">
                  <c:v>11.639427597805806</c:v>
                </c:pt>
                <c:pt idx="14">
                  <c:v>13.406600054768925</c:v>
                </c:pt>
                <c:pt idx="15">
                  <c:v>15.39317790246464</c:v>
                </c:pt>
                <c:pt idx="16">
                  <c:v>18.118377231516437</c:v>
                </c:pt>
                <c:pt idx="17">
                  <c:v>21.886522629667148</c:v>
                </c:pt>
                <c:pt idx="18">
                  <c:v>26.026314024647167</c:v>
                </c:pt>
                <c:pt idx="19">
                  <c:v>28.882118819014458</c:v>
                </c:pt>
                <c:pt idx="20" formatCode="_(* #,##0.0000_);_(* \(#,##0.0000\);_(* &quot;-&quot;??_);_(@_)">
                  <c:v>30.890530616872812</c:v>
                </c:pt>
              </c:numCache>
            </c:numRef>
          </c:val>
        </c:ser>
        <c:ser>
          <c:idx val="1"/>
          <c:order val="1"/>
          <c:tx>
            <c:strRef>
              <c:f>Wealth_CYP!$B$55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Wealth_CYP!$D$52:$X$52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Wealth_CYP!$D$55:$X$55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1.6412811844500386</c:v>
                </c:pt>
                <c:pt idx="2">
                  <c:v>2.4263283761864818</c:v>
                </c:pt>
                <c:pt idx="3">
                  <c:v>3.5372696348518806</c:v>
                </c:pt>
                <c:pt idx="4">
                  <c:v>2.1547082917705795</c:v>
                </c:pt>
                <c:pt idx="5">
                  <c:v>2.4750526784856453</c:v>
                </c:pt>
                <c:pt idx="6">
                  <c:v>3.8616649332722242</c:v>
                </c:pt>
                <c:pt idx="7">
                  <c:v>5.6452424436978399</c:v>
                </c:pt>
                <c:pt idx="8">
                  <c:v>6.6259823011003194</c:v>
                </c:pt>
                <c:pt idx="9">
                  <c:v>7.780107410459336</c:v>
                </c:pt>
                <c:pt idx="10">
                  <c:v>9.1683425825686893</c:v>
                </c:pt>
                <c:pt idx="11">
                  <c:v>9.7174511011852474</c:v>
                </c:pt>
                <c:pt idx="12">
                  <c:v>9.2565325703839463</c:v>
                </c:pt>
                <c:pt idx="13">
                  <c:v>9.5689563061827307</c:v>
                </c:pt>
                <c:pt idx="14">
                  <c:v>11.831857615408282</c:v>
                </c:pt>
                <c:pt idx="15">
                  <c:v>10.581780209876101</c:v>
                </c:pt>
                <c:pt idx="16">
                  <c:v>12.996081199939491</c:v>
                </c:pt>
                <c:pt idx="17">
                  <c:v>13.040528634473759</c:v>
                </c:pt>
                <c:pt idx="18">
                  <c:v>14.892876813656386</c:v>
                </c:pt>
                <c:pt idx="19">
                  <c:v>17.32236158838991</c:v>
                </c:pt>
                <c:pt idx="20">
                  <c:v>19.615969891820328</c:v>
                </c:pt>
              </c:numCache>
            </c:numRef>
          </c:val>
        </c:ser>
        <c:ser>
          <c:idx val="2"/>
          <c:order val="2"/>
          <c:tx>
            <c:strRef>
              <c:f>Wealth_CYP!$B$56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Wealth_CYP!$D$52:$X$52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Wealth_CYP!$D$56:$X$56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-1.8783250669057172</c:v>
                </c:pt>
                <c:pt idx="2">
                  <c:v>-3.7983520334524123</c:v>
                </c:pt>
                <c:pt idx="3">
                  <c:v>-5.7091102394730147</c:v>
                </c:pt>
                <c:pt idx="4">
                  <c:v>-9.0960687951302965</c:v>
                </c:pt>
                <c:pt idx="5">
                  <c:v>-11.12090125705787</c:v>
                </c:pt>
                <c:pt idx="6">
                  <c:v>-12.287884968966134</c:v>
                </c:pt>
                <c:pt idx="7">
                  <c:v>-14.094444151311825</c:v>
                </c:pt>
                <c:pt idx="8">
                  <c:v>-14.964298964305023</c:v>
                </c:pt>
                <c:pt idx="9">
                  <c:v>-16.371025823824247</c:v>
                </c:pt>
                <c:pt idx="10">
                  <c:v>-18.16514836368701</c:v>
                </c:pt>
                <c:pt idx="11">
                  <c:v>-19.81712152282762</c:v>
                </c:pt>
                <c:pt idx="12">
                  <c:v>-21.161402160871045</c:v>
                </c:pt>
                <c:pt idx="13">
                  <c:v>-20.253665005894916</c:v>
                </c:pt>
                <c:pt idx="14">
                  <c:v>-21.612677841238092</c:v>
                </c:pt>
                <c:pt idx="15">
                  <c:v>-21.360979587284824</c:v>
                </c:pt>
                <c:pt idx="16">
                  <c:v>-23.543566973387875</c:v>
                </c:pt>
                <c:pt idx="17">
                  <c:v>-25.570700903177489</c:v>
                </c:pt>
                <c:pt idx="18">
                  <c:v>-30.095138659807773</c:v>
                </c:pt>
                <c:pt idx="19">
                  <c:v>-29.32719318162993</c:v>
                </c:pt>
                <c:pt idx="20">
                  <c:v>-31.544333486079246</c:v>
                </c:pt>
              </c:numCache>
            </c:numRef>
          </c:val>
        </c:ser>
        <c:ser>
          <c:idx val="4"/>
          <c:order val="3"/>
          <c:tx>
            <c:strRef>
              <c:f>Wealth_CYP!$B$53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Wealth_CYP!$D$52:$X$52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Wealth_CYP!$D$53:$X$53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1.6090580632301066</c:v>
                </c:pt>
                <c:pt idx="2">
                  <c:v>2.7118628063835137</c:v>
                </c:pt>
                <c:pt idx="3">
                  <c:v>3.8049603572271939</c:v>
                </c:pt>
                <c:pt idx="4">
                  <c:v>2.7755507196945306</c:v>
                </c:pt>
                <c:pt idx="5">
                  <c:v>3.0955059413254382</c:v>
                </c:pt>
                <c:pt idx="6">
                  <c:v>4.343585837523789</c:v>
                </c:pt>
                <c:pt idx="7">
                  <c:v>5.8267775318427972</c:v>
                </c:pt>
                <c:pt idx="8">
                  <c:v>6.726439182042121</c:v>
                </c:pt>
                <c:pt idx="9">
                  <c:v>7.724399414080696</c:v>
                </c:pt>
                <c:pt idx="10">
                  <c:v>8.9212001604970901</c:v>
                </c:pt>
                <c:pt idx="11">
                  <c:v>9.451475036014978</c:v>
                </c:pt>
                <c:pt idx="12">
                  <c:v>9.2553869092647503</c:v>
                </c:pt>
                <c:pt idx="13">
                  <c:v>9.7054981039724542</c:v>
                </c:pt>
                <c:pt idx="14">
                  <c:v>11.844491975625825</c:v>
                </c:pt>
                <c:pt idx="15">
                  <c:v>11.215718657962427</c:v>
                </c:pt>
                <c:pt idx="16">
                  <c:v>13.649515842996763</c:v>
                </c:pt>
                <c:pt idx="17">
                  <c:v>14.376558224767777</c:v>
                </c:pt>
                <c:pt idx="18">
                  <c:v>16.604959239131546</c:v>
                </c:pt>
                <c:pt idx="19">
                  <c:v>19.100520987008139</c:v>
                </c:pt>
                <c:pt idx="20">
                  <c:v>21.302274143046397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Wealth_CYP!$D$64:$X$64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-1.4191256011872877</c:v>
                </c:pt>
                <c:pt idx="2">
                  <c:v>5.4508463256142115</c:v>
                </c:pt>
                <c:pt idx="3">
                  <c:v>3.8376360307789126</c:v>
                </c:pt>
                <c:pt idx="4">
                  <c:v>7.4503756333507365</c:v>
                </c:pt>
                <c:pt idx="5">
                  <c:v>15.598084041911676</c:v>
                </c:pt>
                <c:pt idx="6">
                  <c:v>15.292544361824678</c:v>
                </c:pt>
                <c:pt idx="7">
                  <c:v>15.659311601314062</c:v>
                </c:pt>
                <c:pt idx="8">
                  <c:v>19.101770349962454</c:v>
                </c:pt>
                <c:pt idx="9">
                  <c:v>22.494391584471664</c:v>
                </c:pt>
                <c:pt idx="10">
                  <c:v>26.209223301753148</c:v>
                </c:pt>
                <c:pt idx="11">
                  <c:v>28.803693157229727</c:v>
                </c:pt>
                <c:pt idx="12">
                  <c:v>29.076424184734396</c:v>
                </c:pt>
                <c:pt idx="13">
                  <c:v>29.081620693088929</c:v>
                </c:pt>
                <c:pt idx="14">
                  <c:v>32.20784236255858</c:v>
                </c:pt>
                <c:pt idx="15">
                  <c:v>35.080307042975647</c:v>
                </c:pt>
                <c:pt idx="16">
                  <c:v>38.550746937760593</c:v>
                </c:pt>
                <c:pt idx="17">
                  <c:v>43.58735679912953</c:v>
                </c:pt>
                <c:pt idx="18">
                  <c:v>46.806606636365757</c:v>
                </c:pt>
                <c:pt idx="19">
                  <c:v>42.303444337199636</c:v>
                </c:pt>
                <c:pt idx="20">
                  <c:v>42.208220199573731</c:v>
                </c:pt>
              </c:numCache>
            </c:numRef>
          </c:val>
        </c:ser>
        <c:marker val="1"/>
        <c:axId val="83110912"/>
        <c:axId val="83124992"/>
      </c:lineChart>
      <c:catAx>
        <c:axId val="8311091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124992"/>
        <c:crosses val="autoZero"/>
        <c:auto val="1"/>
        <c:lblAlgn val="ctr"/>
        <c:lblOffset val="100"/>
      </c:catAx>
      <c:valAx>
        <c:axId val="8312499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3110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Wealth_CYP!$B$40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Wealth_CYP!$D$38:$X$38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Wealth_CYP!$D$40:$X$40</c:f>
              <c:numCache>
                <c:formatCode>_(* #,##0_);_(* \(#,##0\);_(* "-"??_);_(@_)</c:formatCode>
                <c:ptCount val="21"/>
                <c:pt idx="0">
                  <c:v>38298.693701764489</c:v>
                </c:pt>
                <c:pt idx="1">
                  <c:v>38922.40914901271</c:v>
                </c:pt>
                <c:pt idx="2">
                  <c:v>39917.005523865933</c:v>
                </c:pt>
                <c:pt idx="3">
                  <c:v>40358.301230910583</c:v>
                </c:pt>
                <c:pt idx="4">
                  <c:v>40582.729376413889</c:v>
                </c:pt>
                <c:pt idx="5">
                  <c:v>40745.110464292535</c:v>
                </c:pt>
                <c:pt idx="6">
                  <c:v>41038.074988359273</c:v>
                </c:pt>
                <c:pt idx="7">
                  <c:v>41171.29010987121</c:v>
                </c:pt>
                <c:pt idx="8">
                  <c:v>41413.701799935305</c:v>
                </c:pt>
                <c:pt idx="9">
                  <c:v>41581.836701787579</c:v>
                </c:pt>
                <c:pt idx="10">
                  <c:v>41778.52220731679</c:v>
                </c:pt>
                <c:pt idx="11">
                  <c:v>41988.460165139171</c:v>
                </c:pt>
                <c:pt idx="12">
                  <c:v>42366.612430500805</c:v>
                </c:pt>
                <c:pt idx="13">
                  <c:v>42756.442426086782</c:v>
                </c:pt>
                <c:pt idx="14">
                  <c:v>43433.246392561028</c:v>
                </c:pt>
                <c:pt idx="15">
                  <c:v>44194.079757597116</c:v>
                </c:pt>
                <c:pt idx="16">
                  <c:v>45237.795501393208</c:v>
                </c:pt>
                <c:pt idx="17">
                  <c:v>46680.945965668077</c:v>
                </c:pt>
                <c:pt idx="18">
                  <c:v>48266.431991923484</c:v>
                </c:pt>
                <c:pt idx="19">
                  <c:v>49360.167922838518</c:v>
                </c:pt>
                <c:pt idx="20">
                  <c:v>50129.363405570388</c:v>
                </c:pt>
              </c:numCache>
            </c:numRef>
          </c:val>
        </c:ser>
        <c:ser>
          <c:idx val="1"/>
          <c:order val="1"/>
          <c:tx>
            <c:strRef>
              <c:f>Wealth_CYP!$B$41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Wealth_CYP!$D$38:$X$38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Wealth_CYP!$D$41:$X$41</c:f>
              <c:numCache>
                <c:formatCode>General</c:formatCode>
                <c:ptCount val="21"/>
                <c:pt idx="0">
                  <c:v>163663.07715135644</c:v>
                </c:pt>
                <c:pt idx="1">
                  <c:v>166349.2484425336</c:v>
                </c:pt>
                <c:pt idx="2">
                  <c:v>167634.08083361978</c:v>
                </c:pt>
                <c:pt idx="3">
                  <c:v>169452.28148289557</c:v>
                </c:pt>
                <c:pt idx="4">
                  <c:v>167189.53904530359</c:v>
                </c:pt>
                <c:pt idx="5">
                  <c:v>167713.8245260831</c:v>
                </c:pt>
                <c:pt idx="6">
                  <c:v>169983.19681042462</c:v>
                </c:pt>
                <c:pt idx="7">
                  <c:v>172902.25464736676</c:v>
                </c:pt>
                <c:pt idx="8">
                  <c:v>174507.36367684149</c:v>
                </c:pt>
                <c:pt idx="9">
                  <c:v>176396.24034499491</c:v>
                </c:pt>
                <c:pt idx="10">
                  <c:v>178668.26874576652</c:v>
                </c:pt>
                <c:pt idx="11">
                  <c:v>179566.9566442346</c:v>
                </c:pt>
                <c:pt idx="12">
                  <c:v>178812.60319356437</c:v>
                </c:pt>
                <c:pt idx="13">
                  <c:v>179323.92549332388</c:v>
                </c:pt>
                <c:pt idx="14">
                  <c:v>183027.45940890073</c:v>
                </c:pt>
                <c:pt idx="15">
                  <c:v>180981.54426023294</c:v>
                </c:pt>
                <c:pt idx="16">
                  <c:v>184932.86355226635</c:v>
                </c:pt>
                <c:pt idx="17">
                  <c:v>185005.60759133994</c:v>
                </c:pt>
                <c:pt idx="18">
                  <c:v>188037.21762094737</c:v>
                </c:pt>
                <c:pt idx="19">
                  <c:v>192013.38716219994</c:v>
                </c:pt>
                <c:pt idx="20">
                  <c:v>195767.1770893932</c:v>
                </c:pt>
              </c:numCache>
            </c:numRef>
          </c:val>
        </c:ser>
        <c:ser>
          <c:idx val="2"/>
          <c:order val="2"/>
          <c:tx>
            <c:strRef>
              <c:f>Wealth_CYP!$B$42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Wealth_CYP!$D$38:$X$38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Wealth_CYP!$D$42:$X$42</c:f>
              <c:numCache>
                <c:formatCode>_(* #,##0_);_(* \(#,##0\);_(* "-"??_);_(@_)</c:formatCode>
                <c:ptCount val="21"/>
                <c:pt idx="0">
                  <c:v>1726.3540489907125</c:v>
                </c:pt>
                <c:pt idx="1">
                  <c:v>1693.9275081449782</c:v>
                </c:pt>
                <c:pt idx="2">
                  <c:v>1660.7810448662858</c:v>
                </c:pt>
                <c:pt idx="3">
                  <c:v>1627.7945932102268</c:v>
                </c:pt>
                <c:pt idx="4">
                  <c:v>1569.323697047</c:v>
                </c:pt>
                <c:pt idx="5">
                  <c:v>1534.367919855235</c:v>
                </c:pt>
                <c:pt idx="6">
                  <c:v>1514.2216492936445</c:v>
                </c:pt>
                <c:pt idx="7">
                  <c:v>1483.0340417018062</c:v>
                </c:pt>
                <c:pt idx="8">
                  <c:v>1468.0172679173575</c:v>
                </c:pt>
                <c:pt idx="9">
                  <c:v>1443.7321818198075</c:v>
                </c:pt>
                <c:pt idx="10">
                  <c:v>1412.7592747090316</c:v>
                </c:pt>
                <c:pt idx="11">
                  <c:v>1384.2403691879679</c:v>
                </c:pt>
                <c:pt idx="12">
                  <c:v>1361.0333259633071</c:v>
                </c:pt>
                <c:pt idx="13">
                  <c:v>1376.7040830924307</c:v>
                </c:pt>
                <c:pt idx="14">
                  <c:v>1353.2427099831802</c:v>
                </c:pt>
                <c:pt idx="15">
                  <c:v>1357.5879129815414</c:v>
                </c:pt>
                <c:pt idx="16">
                  <c:v>1319.9087272687907</c:v>
                </c:pt>
                <c:pt idx="17">
                  <c:v>1284.9132185934031</c:v>
                </c:pt>
                <c:pt idx="18">
                  <c:v>1206.8054041877517</c:v>
                </c:pt>
                <c:pt idx="19">
                  <c:v>1220.062862044316</c:v>
                </c:pt>
                <c:pt idx="20">
                  <c:v>1181.7871706266503</c:v>
                </c:pt>
              </c:numCache>
            </c:numRef>
          </c:val>
        </c:ser>
        <c:overlap val="100"/>
        <c:axId val="94512640"/>
        <c:axId val="94514176"/>
      </c:barChart>
      <c:catAx>
        <c:axId val="9451264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514176"/>
        <c:crosses val="autoZero"/>
        <c:auto val="1"/>
        <c:lblAlgn val="ctr"/>
        <c:lblOffset val="100"/>
      </c:catAx>
      <c:valAx>
        <c:axId val="9451417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9451264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Wealth_CYP!$B$67:$B$69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Wealth_CYP!$C$67:$C$69</c:f>
              <c:numCache>
                <c:formatCode>_(* #,##0_);_(* \(#,##0\);_(* "-"??_);_(@_)</c:formatCode>
                <c:ptCount val="3"/>
                <c:pt idx="0">
                  <c:v>19.329646531686734</c:v>
                </c:pt>
                <c:pt idx="1">
                  <c:v>80.016379113183959</c:v>
                </c:pt>
                <c:pt idx="2">
                  <c:v>0.65397435512930169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Wealth_CYP!$B$72:$B$75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Wealth_CYP!$C$72:$C$75</c:f>
              <c:numCache>
                <c:formatCode>_(* #,##0_);_(* \(#,##0\);_(* "-"??_);_(@_)</c:formatCode>
                <c:ptCount val="4"/>
                <c:pt idx="0">
                  <c:v>24.371545225055957</c:v>
                </c:pt>
                <c:pt idx="1">
                  <c:v>75.628454774944046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156160148901.82758</v>
      </c>
      <c r="E7" s="13">
        <f t="shared" ref="E7:X7" si="0">+E8+E9+E10</f>
        <v>162093169628.64215</v>
      </c>
      <c r="F7" s="13">
        <f t="shared" si="0"/>
        <v>167517406712.13504</v>
      </c>
      <c r="G7" s="13">
        <f t="shared" si="0"/>
        <v>173138006764.86887</v>
      </c>
      <c r="H7" s="13">
        <f t="shared" si="0"/>
        <v>175261827629.79019</v>
      </c>
      <c r="I7" s="13">
        <f t="shared" si="0"/>
        <v>179633311148.6814</v>
      </c>
      <c r="J7" s="13">
        <f t="shared" si="0"/>
        <v>185602358111.85675</v>
      </c>
      <c r="K7" s="13">
        <f t="shared" si="0"/>
        <v>192008747017.78601</v>
      </c>
      <c r="L7" s="13">
        <f t="shared" si="0"/>
        <v>197402113088.06427</v>
      </c>
      <c r="M7" s="13">
        <f t="shared" si="0"/>
        <v>203075762128.30838</v>
      </c>
      <c r="N7" s="13">
        <f t="shared" si="0"/>
        <v>209278782572.57513</v>
      </c>
      <c r="O7" s="13">
        <f t="shared" si="0"/>
        <v>214352467463.35785</v>
      </c>
      <c r="P7" s="13">
        <f t="shared" si="0"/>
        <v>218061403899.66022</v>
      </c>
      <c r="Q7" s="13">
        <f t="shared" si="0"/>
        <v>223040101106.14645</v>
      </c>
      <c r="R7" s="13">
        <f t="shared" si="0"/>
        <v>231414775781.61691</v>
      </c>
      <c r="S7" s="13">
        <f t="shared" si="0"/>
        <v>233909586377.7027</v>
      </c>
      <c r="T7" s="13">
        <f t="shared" si="0"/>
        <v>242665080468.8493</v>
      </c>
      <c r="U7" s="13">
        <f t="shared" si="0"/>
        <v>247654959412.06729</v>
      </c>
      <c r="V7" s="13">
        <f t="shared" si="0"/>
        <v>255798997563.82712</v>
      </c>
      <c r="W7" s="13">
        <f t="shared" si="0"/>
        <v>264541790343.60916</v>
      </c>
      <c r="X7" s="13">
        <f t="shared" si="0"/>
        <v>272687255093.1456</v>
      </c>
    </row>
    <row r="8" spans="1:24" s="22" customFormat="1" ht="15.75">
      <c r="A8" s="19">
        <v>1</v>
      </c>
      <c r="B8" s="20" t="s">
        <v>5</v>
      </c>
      <c r="C8" s="20"/>
      <c r="D8" s="21">
        <v>29362191409.475864</v>
      </c>
      <c r="E8" s="21">
        <v>30483602699.006126</v>
      </c>
      <c r="F8" s="21">
        <v>31961825741.998119</v>
      </c>
      <c r="G8" s="21">
        <v>33047717829.340988</v>
      </c>
      <c r="H8" s="21">
        <v>33976063947.580585</v>
      </c>
      <c r="I8" s="21">
        <v>34854345373.806992</v>
      </c>
      <c r="J8" s="21">
        <v>35837607011.609413</v>
      </c>
      <c r="K8" s="21">
        <v>36673656035.688667</v>
      </c>
      <c r="L8" s="21">
        <v>37606084642.747459</v>
      </c>
      <c r="M8" s="21">
        <v>38484156194.851219</v>
      </c>
      <c r="N8" s="21">
        <v>39409429327.028687</v>
      </c>
      <c r="O8" s="21">
        <v>40371148656.498337</v>
      </c>
      <c r="P8" s="21">
        <v>41513941988.724548</v>
      </c>
      <c r="Q8" s="21">
        <v>42676658904.519707</v>
      </c>
      <c r="R8" s="21">
        <v>44119752285.041855</v>
      </c>
      <c r="S8" s="21">
        <v>45633127382.664001</v>
      </c>
      <c r="T8" s="21">
        <v>47421514365.836456</v>
      </c>
      <c r="U8" s="21">
        <v>49623105947.046249</v>
      </c>
      <c r="V8" s="21">
        <v>51982995521.733582</v>
      </c>
      <c r="W8" s="21">
        <v>53825930395.321472</v>
      </c>
      <c r="X8" s="21">
        <v>55325121534.467529</v>
      </c>
    </row>
    <row r="9" spans="1:24" s="22" customFormat="1" ht="15.75">
      <c r="A9" s="19">
        <v>2</v>
      </c>
      <c r="B9" s="20" t="s">
        <v>38</v>
      </c>
      <c r="C9" s="20"/>
      <c r="D9" s="21">
        <v>125474425718.09036</v>
      </c>
      <c r="E9" s="21">
        <v>130282901538.45949</v>
      </c>
      <c r="F9" s="21">
        <v>134225781962.0452</v>
      </c>
      <c r="G9" s="21">
        <v>138757356310.52094</v>
      </c>
      <c r="H9" s="21">
        <v>139971918036.42337</v>
      </c>
      <c r="I9" s="21">
        <v>143466430631.40018</v>
      </c>
      <c r="J9" s="21">
        <v>148442416161.01715</v>
      </c>
      <c r="K9" s="21">
        <v>154014066545.17914</v>
      </c>
      <c r="L9" s="21">
        <v>158462982153.02902</v>
      </c>
      <c r="M9" s="21">
        <v>163255426024.25418</v>
      </c>
      <c r="N9" s="21">
        <v>168536705898.26907</v>
      </c>
      <c r="O9" s="21">
        <v>172650396608.21194</v>
      </c>
      <c r="P9" s="21">
        <v>175213820741.6907</v>
      </c>
      <c r="Q9" s="21">
        <v>178989307048.35336</v>
      </c>
      <c r="R9" s="21">
        <v>185920391432.31787</v>
      </c>
      <c r="S9" s="21">
        <v>186874665304.43466</v>
      </c>
      <c r="T9" s="21">
        <v>193859942741.66135</v>
      </c>
      <c r="U9" s="21">
        <v>196665956020.99936</v>
      </c>
      <c r="V9" s="21">
        <v>202516271414.97794</v>
      </c>
      <c r="W9" s="21">
        <v>209385414338.92563</v>
      </c>
      <c r="X9" s="21">
        <v>216057857693.17749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1323531774.2613664</v>
      </c>
      <c r="E10" s="21">
        <f t="shared" ref="E10:X10" si="1">+E13+E16+E19+E23</f>
        <v>1326665391.1765578</v>
      </c>
      <c r="F10" s="21">
        <f t="shared" si="1"/>
        <v>1329799008.0917492</v>
      </c>
      <c r="G10" s="21">
        <f t="shared" si="1"/>
        <v>1332932625.0069404</v>
      </c>
      <c r="H10" s="21">
        <f t="shared" si="1"/>
        <v>1313845645.7862334</v>
      </c>
      <c r="I10" s="21">
        <f t="shared" si="1"/>
        <v>1312535143.4742451</v>
      </c>
      <c r="J10" s="21">
        <f t="shared" si="1"/>
        <v>1322334939.2302058</v>
      </c>
      <c r="K10" s="21">
        <f t="shared" si="1"/>
        <v>1321024436.9182177</v>
      </c>
      <c r="L10" s="21">
        <f t="shared" si="1"/>
        <v>1333046292.2877679</v>
      </c>
      <c r="M10" s="21">
        <f t="shared" si="1"/>
        <v>1336179909.2029593</v>
      </c>
      <c r="N10" s="21">
        <f t="shared" si="1"/>
        <v>1332647347.2773812</v>
      </c>
      <c r="O10" s="21">
        <f t="shared" si="1"/>
        <v>1330922198.6475856</v>
      </c>
      <c r="P10" s="21">
        <f t="shared" si="1"/>
        <v>1333641169.2449696</v>
      </c>
      <c r="Q10" s="21">
        <f t="shared" si="1"/>
        <v>1374135153.2733803</v>
      </c>
      <c r="R10" s="21">
        <f t="shared" si="1"/>
        <v>1374632064.2571747</v>
      </c>
      <c r="S10" s="21">
        <f t="shared" si="1"/>
        <v>1401793690.6040466</v>
      </c>
      <c r="T10" s="21">
        <f t="shared" si="1"/>
        <v>1383623361.3515096</v>
      </c>
      <c r="U10" s="21">
        <f t="shared" si="1"/>
        <v>1365897444.0216899</v>
      </c>
      <c r="V10" s="21">
        <f t="shared" si="1"/>
        <v>1299730627.1156127</v>
      </c>
      <c r="W10" s="21">
        <f t="shared" si="1"/>
        <v>1330445609.3620512</v>
      </c>
      <c r="X10" s="21">
        <f t="shared" si="1"/>
        <v>1304275865.5005906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1323531774.2613664</v>
      </c>
      <c r="E11" s="38">
        <f t="shared" ref="E11:X11" si="2">+E13+E16</f>
        <v>1326665391.1765578</v>
      </c>
      <c r="F11" s="38">
        <f t="shared" si="2"/>
        <v>1329799008.0917492</v>
      </c>
      <c r="G11" s="38">
        <f t="shared" si="2"/>
        <v>1332932625.0069404</v>
      </c>
      <c r="H11" s="38">
        <f t="shared" si="2"/>
        <v>1313845645.7862334</v>
      </c>
      <c r="I11" s="38">
        <f t="shared" si="2"/>
        <v>1312535143.4742451</v>
      </c>
      <c r="J11" s="38">
        <f t="shared" si="2"/>
        <v>1322334939.2302058</v>
      </c>
      <c r="K11" s="38">
        <f t="shared" si="2"/>
        <v>1321024436.9182177</v>
      </c>
      <c r="L11" s="38">
        <f t="shared" si="2"/>
        <v>1333046292.2877679</v>
      </c>
      <c r="M11" s="38">
        <f t="shared" si="2"/>
        <v>1336179909.2029593</v>
      </c>
      <c r="N11" s="38">
        <f t="shared" si="2"/>
        <v>1332647347.2773812</v>
      </c>
      <c r="O11" s="38">
        <f t="shared" si="2"/>
        <v>1330922198.6475856</v>
      </c>
      <c r="P11" s="38">
        <f t="shared" si="2"/>
        <v>1333641169.2449696</v>
      </c>
      <c r="Q11" s="38">
        <f t="shared" si="2"/>
        <v>1374135153.2733803</v>
      </c>
      <c r="R11" s="38">
        <f t="shared" si="2"/>
        <v>1374632064.2571747</v>
      </c>
      <c r="S11" s="38">
        <f t="shared" si="2"/>
        <v>1401793690.6040466</v>
      </c>
      <c r="T11" s="38">
        <f t="shared" si="2"/>
        <v>1383623361.3515096</v>
      </c>
      <c r="U11" s="38">
        <f t="shared" si="2"/>
        <v>1365897444.0216899</v>
      </c>
      <c r="V11" s="38">
        <f t="shared" si="2"/>
        <v>1299730627.1156127</v>
      </c>
      <c r="W11" s="38">
        <f t="shared" si="2"/>
        <v>1330445609.3620512</v>
      </c>
      <c r="X11" s="38">
        <f t="shared" si="2"/>
        <v>1304275865.5005906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359973657.40155017</v>
      </c>
      <c r="E13" s="13">
        <f t="shared" ref="E13:X13" si="4">+E14+E15</f>
        <v>357751597.78796035</v>
      </c>
      <c r="F13" s="13">
        <f t="shared" si="4"/>
        <v>355529538.17437053</v>
      </c>
      <c r="G13" s="13">
        <f t="shared" si="4"/>
        <v>353307478.56078076</v>
      </c>
      <c r="H13" s="13">
        <f t="shared" si="4"/>
        <v>328864822.81129277</v>
      </c>
      <c r="I13" s="13">
        <f t="shared" si="4"/>
        <v>322198643.97052336</v>
      </c>
      <c r="J13" s="13">
        <f t="shared" si="4"/>
        <v>326642763.19770288</v>
      </c>
      <c r="K13" s="13">
        <f t="shared" si="4"/>
        <v>319976584.35693353</v>
      </c>
      <c r="L13" s="13">
        <f t="shared" si="4"/>
        <v>326642763.19770294</v>
      </c>
      <c r="M13" s="13">
        <f t="shared" si="4"/>
        <v>324420703.58411312</v>
      </c>
      <c r="N13" s="13">
        <f t="shared" si="4"/>
        <v>315532465.12975389</v>
      </c>
      <c r="O13" s="13">
        <f t="shared" si="4"/>
        <v>311088345.90257424</v>
      </c>
      <c r="P13" s="13">
        <f t="shared" si="4"/>
        <v>311088345.90257424</v>
      </c>
      <c r="Q13" s="13">
        <f t="shared" si="4"/>
        <v>348863359.33360112</v>
      </c>
      <c r="R13" s="13">
        <f t="shared" si="4"/>
        <v>346641299.72001129</v>
      </c>
      <c r="S13" s="13">
        <f t="shared" si="4"/>
        <v>371083955.46949923</v>
      </c>
      <c r="T13" s="13">
        <f t="shared" si="4"/>
        <v>348863359.33360112</v>
      </c>
      <c r="U13" s="13">
        <f t="shared" si="4"/>
        <v>327087175.12042087</v>
      </c>
      <c r="V13" s="13">
        <f t="shared" si="4"/>
        <v>256870091.33098271</v>
      </c>
      <c r="W13" s="13">
        <f t="shared" si="4"/>
        <v>283534806.6940605</v>
      </c>
      <c r="X13" s="13">
        <f t="shared" si="4"/>
        <v>253314795.94923902</v>
      </c>
    </row>
    <row r="14" spans="1:24" ht="15.75">
      <c r="A14" s="8" t="s">
        <v>43</v>
      </c>
      <c r="B14" s="2" t="s">
        <v>27</v>
      </c>
      <c r="C14" s="10"/>
      <c r="D14" s="11">
        <v>348863359.33360112</v>
      </c>
      <c r="E14" s="11">
        <v>346641299.72001129</v>
      </c>
      <c r="F14" s="11">
        <v>346641299.72001129</v>
      </c>
      <c r="G14" s="11">
        <v>344419240.10642147</v>
      </c>
      <c r="H14" s="11">
        <v>319976584.35693347</v>
      </c>
      <c r="I14" s="11">
        <v>313310405.51616406</v>
      </c>
      <c r="J14" s="11">
        <v>317754524.74334365</v>
      </c>
      <c r="K14" s="11">
        <v>313310405.51616406</v>
      </c>
      <c r="L14" s="11">
        <v>319976584.35693347</v>
      </c>
      <c r="M14" s="11">
        <v>317754524.74334365</v>
      </c>
      <c r="N14" s="11">
        <v>311088345.90257424</v>
      </c>
      <c r="O14" s="11">
        <v>308866286.28898442</v>
      </c>
      <c r="P14" s="11">
        <v>308866286.28898442</v>
      </c>
      <c r="Q14" s="11">
        <v>346641299.72001129</v>
      </c>
      <c r="R14" s="11">
        <v>344419240.10642147</v>
      </c>
      <c r="S14" s="11">
        <v>368861895.85590941</v>
      </c>
      <c r="T14" s="11">
        <v>346641299.72001129</v>
      </c>
      <c r="U14" s="11">
        <v>322865261.85460025</v>
      </c>
      <c r="V14" s="11">
        <v>253759207.87195697</v>
      </c>
      <c r="W14" s="11">
        <v>273979950.35562432</v>
      </c>
      <c r="X14" s="11">
        <v>248870676.72205937</v>
      </c>
    </row>
    <row r="15" spans="1:24" ht="15.75">
      <c r="A15" s="8" t="s">
        <v>47</v>
      </c>
      <c r="B15" s="2" t="s">
        <v>6</v>
      </c>
      <c r="C15" s="10"/>
      <c r="D15" s="11">
        <v>11110298.067949079</v>
      </c>
      <c r="E15" s="11">
        <v>11110298.067949079</v>
      </c>
      <c r="F15" s="11">
        <v>8888238.4543592632</v>
      </c>
      <c r="G15" s="11">
        <v>8888238.4543592632</v>
      </c>
      <c r="H15" s="11">
        <v>8888238.4543592632</v>
      </c>
      <c r="I15" s="11">
        <v>8888238.4543592632</v>
      </c>
      <c r="J15" s="11">
        <v>8888238.4543592632</v>
      </c>
      <c r="K15" s="11">
        <v>6666178.8407694474</v>
      </c>
      <c r="L15" s="11">
        <v>6666178.8407694474</v>
      </c>
      <c r="M15" s="11">
        <v>6666178.8407694474</v>
      </c>
      <c r="N15" s="11">
        <v>4444119.2271796316</v>
      </c>
      <c r="O15" s="11">
        <v>2222059.6135898158</v>
      </c>
      <c r="P15" s="11">
        <v>2222059.6135898158</v>
      </c>
      <c r="Q15" s="11">
        <v>2222059.6135898158</v>
      </c>
      <c r="R15" s="11">
        <v>2222059.6135898158</v>
      </c>
      <c r="S15" s="11">
        <v>2222059.6135898158</v>
      </c>
      <c r="T15" s="11">
        <v>2222059.6135898158</v>
      </c>
      <c r="U15" s="11">
        <v>4221913.2658206504</v>
      </c>
      <c r="V15" s="11">
        <v>3110883.459025742</v>
      </c>
      <c r="W15" s="11">
        <v>9554856.3384362087</v>
      </c>
      <c r="X15" s="11">
        <v>4444119.2271796316</v>
      </c>
    </row>
    <row r="16" spans="1:24" ht="15.75">
      <c r="A16" s="15" t="s">
        <v>44</v>
      </c>
      <c r="B16" s="10" t="s">
        <v>11</v>
      </c>
      <c r="C16" s="10"/>
      <c r="D16" s="13">
        <f>+D17+D18</f>
        <v>963558116.85981631</v>
      </c>
      <c r="E16" s="13">
        <f t="shared" ref="E16:X16" si="5">+E17+E18</f>
        <v>968913793.38859749</v>
      </c>
      <c r="F16" s="13">
        <f t="shared" si="5"/>
        <v>974269469.91737866</v>
      </c>
      <c r="G16" s="13">
        <f t="shared" si="5"/>
        <v>979625146.4461596</v>
      </c>
      <c r="H16" s="13">
        <f t="shared" si="5"/>
        <v>984980822.97494066</v>
      </c>
      <c r="I16" s="13">
        <f t="shared" si="5"/>
        <v>990336499.50372183</v>
      </c>
      <c r="J16" s="13">
        <f t="shared" si="5"/>
        <v>995692176.03250289</v>
      </c>
      <c r="K16" s="13">
        <f t="shared" si="5"/>
        <v>1001047852.5612841</v>
      </c>
      <c r="L16" s="13">
        <f t="shared" si="5"/>
        <v>1006403529.090065</v>
      </c>
      <c r="M16" s="13">
        <f t="shared" si="5"/>
        <v>1011759205.6188462</v>
      </c>
      <c r="N16" s="13">
        <f t="shared" si="5"/>
        <v>1017114882.1476274</v>
      </c>
      <c r="O16" s="13">
        <f t="shared" si="5"/>
        <v>1019833852.7450113</v>
      </c>
      <c r="P16" s="13">
        <f t="shared" si="5"/>
        <v>1022552823.3423954</v>
      </c>
      <c r="Q16" s="13">
        <f t="shared" si="5"/>
        <v>1025271793.9397793</v>
      </c>
      <c r="R16" s="13">
        <f t="shared" si="5"/>
        <v>1027990764.5371635</v>
      </c>
      <c r="S16" s="13">
        <f t="shared" si="5"/>
        <v>1030709735.1345474</v>
      </c>
      <c r="T16" s="13">
        <f t="shared" si="5"/>
        <v>1034760002.0179083</v>
      </c>
      <c r="U16" s="13">
        <f t="shared" si="5"/>
        <v>1038810268.901269</v>
      </c>
      <c r="V16" s="13">
        <f t="shared" si="5"/>
        <v>1042860535.7846299</v>
      </c>
      <c r="W16" s="13">
        <f t="shared" si="5"/>
        <v>1046910802.6679907</v>
      </c>
      <c r="X16" s="13">
        <f t="shared" si="5"/>
        <v>1050961069.5513515</v>
      </c>
    </row>
    <row r="17" spans="1:24">
      <c r="A17" s="8" t="s">
        <v>45</v>
      </c>
      <c r="B17" s="2" t="s">
        <v>7</v>
      </c>
      <c r="C17" s="2"/>
      <c r="D17" s="14">
        <v>391653990.9966597</v>
      </c>
      <c r="E17" s="14">
        <v>393962495.10182011</v>
      </c>
      <c r="F17" s="14">
        <v>396270999.20698053</v>
      </c>
      <c r="G17" s="14">
        <v>398579503.31214088</v>
      </c>
      <c r="H17" s="14">
        <v>400888007.4173013</v>
      </c>
      <c r="I17" s="14">
        <v>403196511.52246177</v>
      </c>
      <c r="J17" s="14">
        <v>405505015.62762219</v>
      </c>
      <c r="K17" s="14">
        <v>407813519.7327826</v>
      </c>
      <c r="L17" s="14">
        <v>410122023.83794302</v>
      </c>
      <c r="M17" s="14">
        <v>412430527.94310343</v>
      </c>
      <c r="N17" s="14">
        <v>414739032.04826385</v>
      </c>
      <c r="O17" s="14">
        <v>417989215.32053375</v>
      </c>
      <c r="P17" s="14">
        <v>421239398.5928036</v>
      </c>
      <c r="Q17" s="14">
        <v>424489581.8650735</v>
      </c>
      <c r="R17" s="14">
        <v>427739765.13734335</v>
      </c>
      <c r="S17" s="14">
        <v>430989948.40961325</v>
      </c>
      <c r="T17" s="14">
        <v>435675143.01135772</v>
      </c>
      <c r="U17" s="14">
        <v>440360337.61310202</v>
      </c>
      <c r="V17" s="14">
        <v>445045532.21484649</v>
      </c>
      <c r="W17" s="14">
        <v>449730726.81659091</v>
      </c>
      <c r="X17" s="14">
        <v>454415921.41833532</v>
      </c>
    </row>
    <row r="18" spans="1:24">
      <c r="A18" s="8" t="s">
        <v>46</v>
      </c>
      <c r="B18" s="2" t="s">
        <v>62</v>
      </c>
      <c r="C18" s="2"/>
      <c r="D18" s="14">
        <v>571904125.86315668</v>
      </c>
      <c r="E18" s="14">
        <v>574951298.28677738</v>
      </c>
      <c r="F18" s="14">
        <v>577998470.71039808</v>
      </c>
      <c r="G18" s="14">
        <v>581045643.13401866</v>
      </c>
      <c r="H18" s="14">
        <v>584092815.55763936</v>
      </c>
      <c r="I18" s="14">
        <v>587139987.98126006</v>
      </c>
      <c r="J18" s="14">
        <v>590187160.40488076</v>
      </c>
      <c r="K18" s="14">
        <v>593234332.82850146</v>
      </c>
      <c r="L18" s="14">
        <v>596281505.25212204</v>
      </c>
      <c r="M18" s="14">
        <v>599328677.67574275</v>
      </c>
      <c r="N18" s="14">
        <v>602375850.09936345</v>
      </c>
      <c r="O18" s="14">
        <v>601844637.42447758</v>
      </c>
      <c r="P18" s="14">
        <v>601313424.74959183</v>
      </c>
      <c r="Q18" s="14">
        <v>600782212.07470584</v>
      </c>
      <c r="R18" s="14">
        <v>600250999.39982009</v>
      </c>
      <c r="S18" s="14">
        <v>599719786.7249341</v>
      </c>
      <c r="T18" s="14">
        <v>599084859.00655055</v>
      </c>
      <c r="U18" s="14">
        <v>598449931.288167</v>
      </c>
      <c r="V18" s="14">
        <v>597815003.56978345</v>
      </c>
      <c r="W18" s="14">
        <v>597180075.85139978</v>
      </c>
      <c r="X18" s="14">
        <v>596545148.13301623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9290521687.7223835</v>
      </c>
      <c r="E35" s="11">
        <v>9356099727.068491</v>
      </c>
      <c r="F35" s="11">
        <v>10231970801.217831</v>
      </c>
      <c r="G35" s="11">
        <v>10303837146.0868</v>
      </c>
      <c r="H35" s="11">
        <v>10901226134.1842</v>
      </c>
      <c r="I35" s="11">
        <v>11983058073.183559</v>
      </c>
      <c r="J35" s="11">
        <v>12200815025.690769</v>
      </c>
      <c r="K35" s="11">
        <v>12484637355.641411</v>
      </c>
      <c r="L35" s="11">
        <v>13105931127.69652</v>
      </c>
      <c r="M35" s="11">
        <v>13738208470.53956</v>
      </c>
      <c r="N35" s="11">
        <v>14426924644.055531</v>
      </c>
      <c r="O35" s="11">
        <v>15007386622.81291</v>
      </c>
      <c r="P35" s="11">
        <v>15326844706.14324</v>
      </c>
      <c r="Q35" s="11">
        <v>15613089752.76441</v>
      </c>
      <c r="R35" s="11">
        <v>16274347629.89793</v>
      </c>
      <c r="S35" s="11">
        <v>16902220950.558001</v>
      </c>
      <c r="T35" s="11">
        <v>17600234504.23801</v>
      </c>
      <c r="U35" s="11">
        <v>18496778401.55373</v>
      </c>
      <c r="V35" s="11">
        <v>19160079381.761822</v>
      </c>
      <c r="W35" s="11">
        <v>18804679079.590611</v>
      </c>
      <c r="X35" s="11">
        <v>19019122926.062698</v>
      </c>
    </row>
    <row r="36" spans="1:24" ht="15.75">
      <c r="A36" s="25">
        <v>5</v>
      </c>
      <c r="B36" s="9" t="s">
        <v>9</v>
      </c>
      <c r="C36" s="10"/>
      <c r="D36" s="11">
        <v>766662.99999999988</v>
      </c>
      <c r="E36" s="11">
        <v>783189.00000000023</v>
      </c>
      <c r="F36" s="11">
        <v>800707</v>
      </c>
      <c r="G36" s="11">
        <v>818858.00000000023</v>
      </c>
      <c r="H36" s="11">
        <v>837204.99999999988</v>
      </c>
      <c r="I36" s="11">
        <v>855424.00000000035</v>
      </c>
      <c r="J36" s="11">
        <v>873276.99999999988</v>
      </c>
      <c r="K36" s="11">
        <v>890758.00000000012</v>
      </c>
      <c r="L36" s="11">
        <v>908059.00000000012</v>
      </c>
      <c r="M36" s="11">
        <v>925504.00000000012</v>
      </c>
      <c r="N36" s="11">
        <v>943294</v>
      </c>
      <c r="O36" s="11">
        <v>961481.99999999988</v>
      </c>
      <c r="P36" s="11">
        <v>979874</v>
      </c>
      <c r="Q36" s="11">
        <v>998134.00000000012</v>
      </c>
      <c r="R36" s="11">
        <v>1015806.0000000002</v>
      </c>
      <c r="S36" s="11">
        <v>1032562.0000000001</v>
      </c>
      <c r="T36" s="11">
        <v>1048271.9999999999</v>
      </c>
      <c r="U36" s="11">
        <v>1063027.0000000002</v>
      </c>
      <c r="V36" s="11">
        <v>1077001</v>
      </c>
      <c r="W36" s="11">
        <v>1090472.9999999998</v>
      </c>
      <c r="X36" s="11">
        <v>1103646.9999999998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203688.12490211162</v>
      </c>
      <c r="E39" s="11">
        <f t="shared" si="8"/>
        <v>206965.58509969126</v>
      </c>
      <c r="F39" s="11">
        <f t="shared" si="8"/>
        <v>209211.86740235199</v>
      </c>
      <c r="G39" s="11">
        <f t="shared" si="8"/>
        <v>211438.37730701637</v>
      </c>
      <c r="H39" s="11">
        <f t="shared" si="8"/>
        <v>209341.59211876447</v>
      </c>
      <c r="I39" s="11">
        <f t="shared" si="8"/>
        <v>209993.30291023085</v>
      </c>
      <c r="J39" s="11">
        <f t="shared" si="8"/>
        <v>212535.4934480775</v>
      </c>
      <c r="K39" s="11">
        <f t="shared" si="8"/>
        <v>215556.57879893976</v>
      </c>
      <c r="L39" s="11">
        <f t="shared" si="8"/>
        <v>217389.08274469417</v>
      </c>
      <c r="M39" s="11">
        <f t="shared" si="8"/>
        <v>219421.8092286023</v>
      </c>
      <c r="N39" s="11">
        <f t="shared" si="8"/>
        <v>221859.55022779232</v>
      </c>
      <c r="O39" s="11">
        <f t="shared" si="8"/>
        <v>222939.65717856173</v>
      </c>
      <c r="P39" s="11">
        <f t="shared" si="8"/>
        <v>222540.2489500285</v>
      </c>
      <c r="Q39" s="11">
        <f t="shared" si="8"/>
        <v>223457.07200250309</v>
      </c>
      <c r="R39" s="11">
        <f t="shared" si="8"/>
        <v>227813.94851144496</v>
      </c>
      <c r="S39" s="11">
        <f t="shared" si="8"/>
        <v>226533.21193081158</v>
      </c>
      <c r="T39" s="11">
        <f t="shared" si="8"/>
        <v>231490.56778092837</v>
      </c>
      <c r="U39" s="11">
        <f t="shared" si="8"/>
        <v>232971.46677560141</v>
      </c>
      <c r="V39" s="11">
        <f t="shared" si="8"/>
        <v>237510.45501705859</v>
      </c>
      <c r="W39" s="11">
        <f t="shared" si="8"/>
        <v>242593.61794708279</v>
      </c>
      <c r="X39" s="11">
        <f t="shared" si="8"/>
        <v>247078.32766559022</v>
      </c>
    </row>
    <row r="40" spans="1:24" ht="15.75">
      <c r="B40" s="20" t="s">
        <v>5</v>
      </c>
      <c r="C40" s="7"/>
      <c r="D40" s="11">
        <f t="shared" ref="D40:X40" si="9">+D8/D36</f>
        <v>38298.693701764489</v>
      </c>
      <c r="E40" s="11">
        <f t="shared" si="9"/>
        <v>38922.40914901271</v>
      </c>
      <c r="F40" s="11">
        <f t="shared" si="9"/>
        <v>39917.005523865933</v>
      </c>
      <c r="G40" s="11">
        <f t="shared" si="9"/>
        <v>40358.301230910583</v>
      </c>
      <c r="H40" s="11">
        <f t="shared" si="9"/>
        <v>40582.729376413889</v>
      </c>
      <c r="I40" s="11">
        <f t="shared" si="9"/>
        <v>40745.110464292535</v>
      </c>
      <c r="J40" s="11">
        <f t="shared" si="9"/>
        <v>41038.074988359273</v>
      </c>
      <c r="K40" s="11">
        <f t="shared" si="9"/>
        <v>41171.29010987121</v>
      </c>
      <c r="L40" s="11">
        <f t="shared" si="9"/>
        <v>41413.701799935305</v>
      </c>
      <c r="M40" s="11">
        <f t="shared" si="9"/>
        <v>41581.836701787579</v>
      </c>
      <c r="N40" s="11">
        <f t="shared" si="9"/>
        <v>41778.52220731679</v>
      </c>
      <c r="O40" s="11">
        <f t="shared" si="9"/>
        <v>41988.460165139171</v>
      </c>
      <c r="P40" s="11">
        <f t="shared" si="9"/>
        <v>42366.612430500805</v>
      </c>
      <c r="Q40" s="11">
        <f t="shared" si="9"/>
        <v>42756.442426086782</v>
      </c>
      <c r="R40" s="11">
        <f t="shared" si="9"/>
        <v>43433.246392561028</v>
      </c>
      <c r="S40" s="11">
        <f t="shared" si="9"/>
        <v>44194.079757597116</v>
      </c>
      <c r="T40" s="11">
        <f t="shared" si="9"/>
        <v>45237.795501393208</v>
      </c>
      <c r="U40" s="11">
        <f t="shared" si="9"/>
        <v>46680.945965668077</v>
      </c>
      <c r="V40" s="11">
        <f t="shared" si="9"/>
        <v>48266.431991923484</v>
      </c>
      <c r="W40" s="11">
        <f t="shared" si="9"/>
        <v>49360.167922838518</v>
      </c>
      <c r="X40" s="11">
        <f t="shared" si="9"/>
        <v>50129.363405570388</v>
      </c>
    </row>
    <row r="41" spans="1:24" ht="15.75">
      <c r="B41" s="20" t="s">
        <v>38</v>
      </c>
      <c r="C41" s="7"/>
      <c r="D41" s="37">
        <f>+D9/D36</f>
        <v>163663.07715135644</v>
      </c>
      <c r="E41" s="37">
        <f t="shared" ref="E41:X41" si="10">+E9/E36</f>
        <v>166349.2484425336</v>
      </c>
      <c r="F41" s="37">
        <f t="shared" si="10"/>
        <v>167634.08083361978</v>
      </c>
      <c r="G41" s="37">
        <f t="shared" si="10"/>
        <v>169452.28148289557</v>
      </c>
      <c r="H41" s="37">
        <f t="shared" si="10"/>
        <v>167189.53904530359</v>
      </c>
      <c r="I41" s="37">
        <f t="shared" si="10"/>
        <v>167713.8245260831</v>
      </c>
      <c r="J41" s="37">
        <f t="shared" si="10"/>
        <v>169983.19681042462</v>
      </c>
      <c r="K41" s="37">
        <f t="shared" si="10"/>
        <v>172902.25464736676</v>
      </c>
      <c r="L41" s="37">
        <f t="shared" si="10"/>
        <v>174507.36367684149</v>
      </c>
      <c r="M41" s="37">
        <f t="shared" si="10"/>
        <v>176396.24034499491</v>
      </c>
      <c r="N41" s="37">
        <f t="shared" si="10"/>
        <v>178668.26874576652</v>
      </c>
      <c r="O41" s="37">
        <f t="shared" si="10"/>
        <v>179566.9566442346</v>
      </c>
      <c r="P41" s="37">
        <f t="shared" si="10"/>
        <v>178812.60319356437</v>
      </c>
      <c r="Q41" s="37">
        <f t="shared" si="10"/>
        <v>179323.92549332388</v>
      </c>
      <c r="R41" s="37">
        <f t="shared" si="10"/>
        <v>183027.45940890073</v>
      </c>
      <c r="S41" s="37">
        <f t="shared" si="10"/>
        <v>180981.54426023294</v>
      </c>
      <c r="T41" s="37">
        <f t="shared" si="10"/>
        <v>184932.86355226635</v>
      </c>
      <c r="U41" s="37">
        <f t="shared" si="10"/>
        <v>185005.60759133994</v>
      </c>
      <c r="V41" s="37">
        <f t="shared" si="10"/>
        <v>188037.21762094737</v>
      </c>
      <c r="W41" s="37">
        <f t="shared" si="10"/>
        <v>192013.38716219994</v>
      </c>
      <c r="X41" s="37">
        <f t="shared" si="10"/>
        <v>195767.1770893932</v>
      </c>
    </row>
    <row r="42" spans="1:24" ht="15.75">
      <c r="B42" s="20" t="s">
        <v>10</v>
      </c>
      <c r="C42" s="9"/>
      <c r="D42" s="11">
        <f t="shared" ref="D42:X42" si="11">+D10/D36</f>
        <v>1726.3540489907125</v>
      </c>
      <c r="E42" s="11">
        <f t="shared" si="11"/>
        <v>1693.9275081449782</v>
      </c>
      <c r="F42" s="11">
        <f t="shared" si="11"/>
        <v>1660.7810448662858</v>
      </c>
      <c r="G42" s="11">
        <f t="shared" si="11"/>
        <v>1627.7945932102268</v>
      </c>
      <c r="H42" s="11">
        <f t="shared" si="11"/>
        <v>1569.323697047</v>
      </c>
      <c r="I42" s="11">
        <f t="shared" si="11"/>
        <v>1534.367919855235</v>
      </c>
      <c r="J42" s="11">
        <f t="shared" si="11"/>
        <v>1514.2216492936445</v>
      </c>
      <c r="K42" s="11">
        <f t="shared" si="11"/>
        <v>1483.0340417018062</v>
      </c>
      <c r="L42" s="11">
        <f t="shared" si="11"/>
        <v>1468.0172679173575</v>
      </c>
      <c r="M42" s="11">
        <f t="shared" si="11"/>
        <v>1443.7321818198075</v>
      </c>
      <c r="N42" s="11">
        <f t="shared" si="11"/>
        <v>1412.7592747090316</v>
      </c>
      <c r="O42" s="11">
        <f t="shared" si="11"/>
        <v>1384.2403691879679</v>
      </c>
      <c r="P42" s="11">
        <f t="shared" si="11"/>
        <v>1361.0333259633071</v>
      </c>
      <c r="Q42" s="11">
        <f t="shared" si="11"/>
        <v>1376.7040830924307</v>
      </c>
      <c r="R42" s="11">
        <f t="shared" si="11"/>
        <v>1353.2427099831802</v>
      </c>
      <c r="S42" s="11">
        <f t="shared" si="11"/>
        <v>1357.5879129815414</v>
      </c>
      <c r="T42" s="11">
        <f t="shared" si="11"/>
        <v>1319.9087272687907</v>
      </c>
      <c r="U42" s="11">
        <f t="shared" si="11"/>
        <v>1284.9132185934031</v>
      </c>
      <c r="V42" s="11">
        <f t="shared" si="11"/>
        <v>1206.8054041877517</v>
      </c>
      <c r="W42" s="11">
        <f t="shared" si="11"/>
        <v>1220.062862044316</v>
      </c>
      <c r="X42" s="11">
        <f t="shared" si="11"/>
        <v>1181.7871706266503</v>
      </c>
    </row>
    <row r="43" spans="1:24" ht="15.75">
      <c r="B43" s="26" t="s">
        <v>32</v>
      </c>
      <c r="C43" s="9"/>
      <c r="D43" s="11">
        <f t="shared" ref="D43:X43" si="12">+D11/D36</f>
        <v>1726.3540489907125</v>
      </c>
      <c r="E43" s="11">
        <f t="shared" si="12"/>
        <v>1693.9275081449782</v>
      </c>
      <c r="F43" s="11">
        <f t="shared" si="12"/>
        <v>1660.7810448662858</v>
      </c>
      <c r="G43" s="11">
        <f t="shared" si="12"/>
        <v>1627.7945932102268</v>
      </c>
      <c r="H43" s="11">
        <f t="shared" si="12"/>
        <v>1569.323697047</v>
      </c>
      <c r="I43" s="11">
        <f t="shared" si="12"/>
        <v>1534.367919855235</v>
      </c>
      <c r="J43" s="11">
        <f t="shared" si="12"/>
        <v>1514.2216492936445</v>
      </c>
      <c r="K43" s="11">
        <f t="shared" si="12"/>
        <v>1483.0340417018062</v>
      </c>
      <c r="L43" s="11">
        <f t="shared" si="12"/>
        <v>1468.0172679173575</v>
      </c>
      <c r="M43" s="11">
        <f t="shared" si="12"/>
        <v>1443.7321818198075</v>
      </c>
      <c r="N43" s="11">
        <f t="shared" si="12"/>
        <v>1412.7592747090316</v>
      </c>
      <c r="O43" s="11">
        <f t="shared" si="12"/>
        <v>1384.2403691879679</v>
      </c>
      <c r="P43" s="11">
        <f t="shared" si="12"/>
        <v>1361.0333259633071</v>
      </c>
      <c r="Q43" s="11">
        <f t="shared" si="12"/>
        <v>1376.7040830924307</v>
      </c>
      <c r="R43" s="11">
        <f t="shared" si="12"/>
        <v>1353.2427099831802</v>
      </c>
      <c r="S43" s="11">
        <f t="shared" si="12"/>
        <v>1357.5879129815414</v>
      </c>
      <c r="T43" s="11">
        <f t="shared" si="12"/>
        <v>1319.9087272687907</v>
      </c>
      <c r="U43" s="11">
        <f t="shared" si="12"/>
        <v>1284.9132185934031</v>
      </c>
      <c r="V43" s="11">
        <f t="shared" si="12"/>
        <v>1206.8054041877517</v>
      </c>
      <c r="W43" s="11">
        <f t="shared" si="12"/>
        <v>1220.062862044316</v>
      </c>
      <c r="X43" s="11">
        <f t="shared" si="12"/>
        <v>1181.7871706266503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469.53310307338455</v>
      </c>
      <c r="E45" s="11">
        <f t="shared" si="14"/>
        <v>456.78833306897855</v>
      </c>
      <c r="F45" s="11">
        <f t="shared" si="14"/>
        <v>444.01952046675069</v>
      </c>
      <c r="G45" s="11">
        <f t="shared" si="14"/>
        <v>431.46367082055821</v>
      </c>
      <c r="H45" s="11">
        <f t="shared" si="14"/>
        <v>392.81277920138177</v>
      </c>
      <c r="I45" s="11">
        <f t="shared" si="14"/>
        <v>376.65373425403453</v>
      </c>
      <c r="J45" s="11">
        <f t="shared" si="14"/>
        <v>374.04255831506259</v>
      </c>
      <c r="K45" s="11">
        <f t="shared" si="14"/>
        <v>359.21831109788911</v>
      </c>
      <c r="L45" s="11">
        <f t="shared" si="14"/>
        <v>359.71535241399835</v>
      </c>
      <c r="M45" s="11">
        <f t="shared" si="14"/>
        <v>350.53409124554088</v>
      </c>
      <c r="N45" s="11">
        <f t="shared" si="14"/>
        <v>334.5006595290057</v>
      </c>
      <c r="O45" s="11">
        <f t="shared" si="14"/>
        <v>323.55087864627137</v>
      </c>
      <c r="P45" s="11">
        <f t="shared" si="14"/>
        <v>317.47790624363358</v>
      </c>
      <c r="Q45" s="11">
        <f t="shared" si="14"/>
        <v>349.51555535990263</v>
      </c>
      <c r="R45" s="11">
        <f t="shared" si="14"/>
        <v>341.24754108561206</v>
      </c>
      <c r="S45" s="11">
        <f t="shared" si="14"/>
        <v>359.38176639223525</v>
      </c>
      <c r="T45" s="11">
        <f t="shared" si="14"/>
        <v>332.79850967458935</v>
      </c>
      <c r="U45" s="11">
        <f t="shared" si="14"/>
        <v>307.69413676267942</v>
      </c>
      <c r="V45" s="11">
        <f t="shared" si="14"/>
        <v>238.50497012628838</v>
      </c>
      <c r="W45" s="11">
        <f t="shared" si="14"/>
        <v>260.0108454716995</v>
      </c>
      <c r="X45" s="11">
        <f t="shared" si="14"/>
        <v>229.52519777541104</v>
      </c>
    </row>
    <row r="46" spans="1:24" ht="15.75">
      <c r="B46" s="10" t="s">
        <v>11</v>
      </c>
      <c r="C46" s="9"/>
      <c r="D46" s="11">
        <f t="shared" ref="D46:X46" si="15">+D16/D36</f>
        <v>1256.8209459173281</v>
      </c>
      <c r="E46" s="11">
        <f t="shared" si="15"/>
        <v>1237.1391750759999</v>
      </c>
      <c r="F46" s="11">
        <f t="shared" si="15"/>
        <v>1216.7615243995353</v>
      </c>
      <c r="G46" s="11">
        <f t="shared" si="15"/>
        <v>1196.3309223896688</v>
      </c>
      <c r="H46" s="11">
        <f t="shared" si="15"/>
        <v>1176.5109178456182</v>
      </c>
      <c r="I46" s="11">
        <f t="shared" si="15"/>
        <v>1157.7141856012006</v>
      </c>
      <c r="J46" s="11">
        <f t="shared" si="15"/>
        <v>1140.1790909785818</v>
      </c>
      <c r="K46" s="11">
        <f t="shared" si="15"/>
        <v>1123.815730603917</v>
      </c>
      <c r="L46" s="11">
        <f t="shared" si="15"/>
        <v>1108.3019155033592</v>
      </c>
      <c r="M46" s="11">
        <f t="shared" si="15"/>
        <v>1093.1980905742666</v>
      </c>
      <c r="N46" s="11">
        <f t="shared" si="15"/>
        <v>1078.2586151800258</v>
      </c>
      <c r="O46" s="11">
        <f t="shared" si="15"/>
        <v>1060.6894905416966</v>
      </c>
      <c r="P46" s="11">
        <f t="shared" si="15"/>
        <v>1043.5554197196736</v>
      </c>
      <c r="Q46" s="11">
        <f t="shared" si="15"/>
        <v>1027.188527732528</v>
      </c>
      <c r="R46" s="11">
        <f t="shared" si="15"/>
        <v>1011.9951688975683</v>
      </c>
      <c r="S46" s="11">
        <f t="shared" si="15"/>
        <v>998.20614658930629</v>
      </c>
      <c r="T46" s="11">
        <f t="shared" si="15"/>
        <v>987.11021759420112</v>
      </c>
      <c r="U46" s="11">
        <f t="shared" si="15"/>
        <v>977.21908183072367</v>
      </c>
      <c r="V46" s="11">
        <f t="shared" si="15"/>
        <v>968.30043406146319</v>
      </c>
      <c r="W46" s="11">
        <f t="shared" si="15"/>
        <v>960.05201657261659</v>
      </c>
      <c r="X46" s="11">
        <f t="shared" si="15"/>
        <v>952.26197285123931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12118.129722867003</v>
      </c>
      <c r="E50" s="11">
        <f t="shared" ref="E50:X50" si="18">+E35/E36</f>
        <v>11946.158241584712</v>
      </c>
      <c r="F50" s="11">
        <f t="shared" si="18"/>
        <v>12778.670351599063</v>
      </c>
      <c r="G50" s="11">
        <f t="shared" si="18"/>
        <v>12583.179435368276</v>
      </c>
      <c r="H50" s="11">
        <f t="shared" si="18"/>
        <v>13020.975906957319</v>
      </c>
      <c r="I50" s="11">
        <f t="shared" si="18"/>
        <v>14008.325781347676</v>
      </c>
      <c r="J50" s="11">
        <f t="shared" si="18"/>
        <v>13971.300086559901</v>
      </c>
      <c r="K50" s="11">
        <f t="shared" si="18"/>
        <v>14015.745416422204</v>
      </c>
      <c r="L50" s="11">
        <f t="shared" si="18"/>
        <v>14432.9070332396</v>
      </c>
      <c r="M50" s="11">
        <f t="shared" si="18"/>
        <v>14844.029275442957</v>
      </c>
      <c r="N50" s="11">
        <f t="shared" si="18"/>
        <v>15294.197401929336</v>
      </c>
      <c r="O50" s="11">
        <f t="shared" si="18"/>
        <v>15608.598624636667</v>
      </c>
      <c r="P50" s="11">
        <f t="shared" si="18"/>
        <v>15641.648524344191</v>
      </c>
      <c r="Q50" s="11">
        <f t="shared" si="18"/>
        <v>15642.278243967652</v>
      </c>
      <c r="R50" s="11">
        <f t="shared" si="18"/>
        <v>16021.117841298365</v>
      </c>
      <c r="S50" s="11">
        <f t="shared" si="18"/>
        <v>16369.206837514841</v>
      </c>
      <c r="T50" s="11">
        <f t="shared" si="18"/>
        <v>16789.759245919009</v>
      </c>
      <c r="U50" s="11">
        <f t="shared" si="18"/>
        <v>17400.102162554409</v>
      </c>
      <c r="V50" s="11">
        <f t="shared" si="18"/>
        <v>17790.21503393388</v>
      </c>
      <c r="W50" s="11">
        <f t="shared" si="18"/>
        <v>17244.515984889691</v>
      </c>
      <c r="X50" s="11">
        <f t="shared" si="18"/>
        <v>17232.976600364702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1.6090580632301066</v>
      </c>
      <c r="F53" s="32">
        <f>IFERROR(((F39/$D39)-1)*100,0)</f>
        <v>2.7118628063835137</v>
      </c>
      <c r="G53" s="32">
        <f>IFERROR(((G39/$D39)-1)*100,0)</f>
        <v>3.8049603572271939</v>
      </c>
      <c r="H53" s="32">
        <f t="shared" ref="H53:X53" si="19">IFERROR(((H39/$D39)-1)*100,0)</f>
        <v>2.7755507196945306</v>
      </c>
      <c r="I53" s="32">
        <f t="shared" si="19"/>
        <v>3.0955059413254382</v>
      </c>
      <c r="J53" s="32">
        <f t="shared" si="19"/>
        <v>4.343585837523789</v>
      </c>
      <c r="K53" s="32">
        <f t="shared" si="19"/>
        <v>5.8267775318427972</v>
      </c>
      <c r="L53" s="32">
        <f t="shared" si="19"/>
        <v>6.726439182042121</v>
      </c>
      <c r="M53" s="32">
        <f t="shared" si="19"/>
        <v>7.724399414080696</v>
      </c>
      <c r="N53" s="32">
        <f t="shared" si="19"/>
        <v>8.9212001604970901</v>
      </c>
      <c r="O53" s="32">
        <f t="shared" si="19"/>
        <v>9.451475036014978</v>
      </c>
      <c r="P53" s="32">
        <f t="shared" si="19"/>
        <v>9.2553869092647503</v>
      </c>
      <c r="Q53" s="32">
        <f t="shared" si="19"/>
        <v>9.7054981039724542</v>
      </c>
      <c r="R53" s="32">
        <f t="shared" si="19"/>
        <v>11.844491975625825</v>
      </c>
      <c r="S53" s="32">
        <f t="shared" si="19"/>
        <v>11.215718657962427</v>
      </c>
      <c r="T53" s="32">
        <f t="shared" si="19"/>
        <v>13.649515842996763</v>
      </c>
      <c r="U53" s="32">
        <f t="shared" si="19"/>
        <v>14.376558224767777</v>
      </c>
      <c r="V53" s="32">
        <f t="shared" si="19"/>
        <v>16.604959239131546</v>
      </c>
      <c r="W53" s="32">
        <f t="shared" si="19"/>
        <v>19.100520987008139</v>
      </c>
      <c r="X53" s="32">
        <f t="shared" si="19"/>
        <v>21.302274143046397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1.6285554074119357</v>
      </c>
      <c r="F54" s="32">
        <f t="shared" ref="F54:I54" si="21">IFERROR(((F40/$D40)-1)*100,0)</f>
        <v>4.225501357052508</v>
      </c>
      <c r="G54" s="32">
        <f t="shared" si="21"/>
        <v>5.3777487691472059</v>
      </c>
      <c r="H54" s="32">
        <f t="shared" si="21"/>
        <v>5.9637430258989932</v>
      </c>
      <c r="I54" s="32">
        <f t="shared" si="21"/>
        <v>6.387728995611508</v>
      </c>
      <c r="J54" s="32">
        <f t="shared" ref="J54:X54" si="22">IFERROR(((J40/$D40)-1)*100,0)</f>
        <v>7.1526755140177922</v>
      </c>
      <c r="K54" s="32">
        <f t="shared" si="22"/>
        <v>7.5005075381314512</v>
      </c>
      <c r="L54" s="32">
        <f t="shared" si="22"/>
        <v>8.133457820853307</v>
      </c>
      <c r="M54" s="32">
        <f t="shared" si="22"/>
        <v>8.5724673159592193</v>
      </c>
      <c r="N54" s="32">
        <f t="shared" si="22"/>
        <v>9.086024010766657</v>
      </c>
      <c r="O54" s="32">
        <f t="shared" si="22"/>
        <v>9.6341835888900995</v>
      </c>
      <c r="P54" s="32">
        <f t="shared" si="22"/>
        <v>10.621559994744413</v>
      </c>
      <c r="Q54" s="32">
        <f t="shared" si="22"/>
        <v>11.639427597805806</v>
      </c>
      <c r="R54" s="32">
        <f t="shared" si="22"/>
        <v>13.406600054768925</v>
      </c>
      <c r="S54" s="32">
        <f t="shared" si="22"/>
        <v>15.39317790246464</v>
      </c>
      <c r="T54" s="32">
        <f t="shared" si="22"/>
        <v>18.118377231516437</v>
      </c>
      <c r="U54" s="32">
        <f t="shared" si="22"/>
        <v>21.886522629667148</v>
      </c>
      <c r="V54" s="32">
        <f t="shared" si="22"/>
        <v>26.026314024647167</v>
      </c>
      <c r="W54" s="32">
        <f t="shared" si="22"/>
        <v>28.882118819014458</v>
      </c>
      <c r="X54" s="39">
        <f t="shared" si="22"/>
        <v>30.890530616872812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1.6412811844500386</v>
      </c>
      <c r="F55" s="32">
        <f t="shared" ref="F55:I55" si="23">IFERROR(((F41/$D41)-1)*100,0)</f>
        <v>2.4263283761864818</v>
      </c>
      <c r="G55" s="32">
        <f t="shared" si="23"/>
        <v>3.5372696348518806</v>
      </c>
      <c r="H55" s="32">
        <f t="shared" si="23"/>
        <v>2.1547082917705795</v>
      </c>
      <c r="I55" s="32">
        <f t="shared" si="23"/>
        <v>2.4750526784856453</v>
      </c>
      <c r="J55" s="32">
        <f t="shared" ref="J55:X55" si="24">IFERROR(((J41/$D41)-1)*100,0)</f>
        <v>3.8616649332722242</v>
      </c>
      <c r="K55" s="32">
        <f t="shared" si="24"/>
        <v>5.6452424436978399</v>
      </c>
      <c r="L55" s="32">
        <f t="shared" si="24"/>
        <v>6.6259823011003194</v>
      </c>
      <c r="M55" s="32">
        <f t="shared" si="24"/>
        <v>7.780107410459336</v>
      </c>
      <c r="N55" s="32">
        <f t="shared" si="24"/>
        <v>9.1683425825686893</v>
      </c>
      <c r="O55" s="32">
        <f t="shared" si="24"/>
        <v>9.7174511011852474</v>
      </c>
      <c r="P55" s="32">
        <f t="shared" si="24"/>
        <v>9.2565325703839463</v>
      </c>
      <c r="Q55" s="32">
        <f t="shared" si="24"/>
        <v>9.5689563061827307</v>
      </c>
      <c r="R55" s="32">
        <f t="shared" si="24"/>
        <v>11.831857615408282</v>
      </c>
      <c r="S55" s="32">
        <f t="shared" si="24"/>
        <v>10.581780209876101</v>
      </c>
      <c r="T55" s="32">
        <f t="shared" si="24"/>
        <v>12.996081199939491</v>
      </c>
      <c r="U55" s="32">
        <f t="shared" si="24"/>
        <v>13.040528634473759</v>
      </c>
      <c r="V55" s="32">
        <f t="shared" si="24"/>
        <v>14.892876813656386</v>
      </c>
      <c r="W55" s="32">
        <f t="shared" si="24"/>
        <v>17.32236158838991</v>
      </c>
      <c r="X55" s="32">
        <f t="shared" si="24"/>
        <v>19.615969891820328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-1.8783250669057172</v>
      </c>
      <c r="F56" s="32">
        <f t="shared" ref="F56:I56" si="25">IFERROR(((F42/$D42)-1)*100,0)</f>
        <v>-3.7983520334524123</v>
      </c>
      <c r="G56" s="32">
        <f t="shared" si="25"/>
        <v>-5.7091102394730147</v>
      </c>
      <c r="H56" s="32">
        <f t="shared" si="25"/>
        <v>-9.0960687951302965</v>
      </c>
      <c r="I56" s="32">
        <f t="shared" si="25"/>
        <v>-11.12090125705787</v>
      </c>
      <c r="J56" s="32">
        <f t="shared" ref="J56:X56" si="26">IFERROR(((J42/$D42)-1)*100,0)</f>
        <v>-12.287884968966134</v>
      </c>
      <c r="K56" s="32">
        <f t="shared" si="26"/>
        <v>-14.094444151311825</v>
      </c>
      <c r="L56" s="32">
        <f t="shared" si="26"/>
        <v>-14.964298964305023</v>
      </c>
      <c r="M56" s="32">
        <f t="shared" si="26"/>
        <v>-16.371025823824247</v>
      </c>
      <c r="N56" s="32">
        <f t="shared" si="26"/>
        <v>-18.16514836368701</v>
      </c>
      <c r="O56" s="32">
        <f t="shared" si="26"/>
        <v>-19.81712152282762</v>
      </c>
      <c r="P56" s="32">
        <f t="shared" si="26"/>
        <v>-21.161402160871045</v>
      </c>
      <c r="Q56" s="32">
        <f t="shared" si="26"/>
        <v>-20.253665005894916</v>
      </c>
      <c r="R56" s="32">
        <f t="shared" si="26"/>
        <v>-21.612677841238092</v>
      </c>
      <c r="S56" s="32">
        <f t="shared" si="26"/>
        <v>-21.360979587284824</v>
      </c>
      <c r="T56" s="32">
        <f t="shared" si="26"/>
        <v>-23.543566973387875</v>
      </c>
      <c r="U56" s="32">
        <f t="shared" si="26"/>
        <v>-25.570700903177489</v>
      </c>
      <c r="V56" s="32">
        <f t="shared" si="26"/>
        <v>-30.095138659807773</v>
      </c>
      <c r="W56" s="32">
        <f t="shared" si="26"/>
        <v>-29.32719318162993</v>
      </c>
      <c r="X56" s="32">
        <f t="shared" si="26"/>
        <v>-31.544333486079246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-1.8783250669057172</v>
      </c>
      <c r="F57" s="32">
        <f t="shared" ref="F57:I57" si="27">IFERROR(((F43/$D43)-1)*100,0)</f>
        <v>-3.7983520334524123</v>
      </c>
      <c r="G57" s="32">
        <f t="shared" si="27"/>
        <v>-5.7091102394730147</v>
      </c>
      <c r="H57" s="32">
        <f t="shared" si="27"/>
        <v>-9.0960687951302965</v>
      </c>
      <c r="I57" s="32">
        <f t="shared" si="27"/>
        <v>-11.12090125705787</v>
      </c>
      <c r="J57" s="32">
        <f t="shared" ref="J57:X57" si="28">IFERROR(((J43/$D43)-1)*100,0)</f>
        <v>-12.287884968966134</v>
      </c>
      <c r="K57" s="32">
        <f t="shared" si="28"/>
        <v>-14.094444151311825</v>
      </c>
      <c r="L57" s="32">
        <f t="shared" si="28"/>
        <v>-14.964298964305023</v>
      </c>
      <c r="M57" s="32">
        <f t="shared" si="28"/>
        <v>-16.371025823824247</v>
      </c>
      <c r="N57" s="32">
        <f t="shared" si="28"/>
        <v>-18.16514836368701</v>
      </c>
      <c r="O57" s="32">
        <f t="shared" si="28"/>
        <v>-19.81712152282762</v>
      </c>
      <c r="P57" s="32">
        <f t="shared" si="28"/>
        <v>-21.161402160871045</v>
      </c>
      <c r="Q57" s="32">
        <f t="shared" si="28"/>
        <v>-20.253665005894916</v>
      </c>
      <c r="R57" s="32">
        <f t="shared" si="28"/>
        <v>-21.612677841238092</v>
      </c>
      <c r="S57" s="32">
        <f t="shared" si="28"/>
        <v>-21.360979587284824</v>
      </c>
      <c r="T57" s="32">
        <f t="shared" si="28"/>
        <v>-23.543566973387875</v>
      </c>
      <c r="U57" s="32">
        <f t="shared" si="28"/>
        <v>-25.570700903177489</v>
      </c>
      <c r="V57" s="32">
        <f t="shared" si="28"/>
        <v>-30.095138659807773</v>
      </c>
      <c r="W57" s="32">
        <f t="shared" si="28"/>
        <v>-29.32719318162993</v>
      </c>
      <c r="X57" s="32">
        <f t="shared" si="28"/>
        <v>-31.544333486079246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-2.714349621141432</v>
      </c>
      <c r="F59" s="32">
        <f t="shared" ref="F59:I59" si="31">IFERROR(((F45/$D45)-1)*100,0)</f>
        <v>-5.433819775353788</v>
      </c>
      <c r="G59" s="32">
        <f t="shared" si="31"/>
        <v>-8.1079336054557967</v>
      </c>
      <c r="H59" s="32">
        <f t="shared" si="31"/>
        <v>-16.339704989876282</v>
      </c>
      <c r="I59" s="32">
        <f t="shared" si="31"/>
        <v>-19.781218451137338</v>
      </c>
      <c r="J59" s="32">
        <f t="shared" ref="J59:X59" si="32">IFERROR(((J45/$D45)-1)*100,0)</f>
        <v>-20.337340249979661</v>
      </c>
      <c r="K59" s="32">
        <f t="shared" si="32"/>
        <v>-23.494571789170326</v>
      </c>
      <c r="L59" s="32">
        <f t="shared" si="32"/>
        <v>-23.388713157935214</v>
      </c>
      <c r="M59" s="32">
        <f t="shared" si="32"/>
        <v>-25.34411547320552</v>
      </c>
      <c r="N59" s="32">
        <f t="shared" si="32"/>
        <v>-28.758876138978916</v>
      </c>
      <c r="O59" s="32">
        <f t="shared" si="32"/>
        <v>-31.090933412696408</v>
      </c>
      <c r="P59" s="32">
        <f t="shared" si="32"/>
        <v>-32.384340067708891</v>
      </c>
      <c r="Q59" s="32">
        <f t="shared" si="32"/>
        <v>-25.561040729161121</v>
      </c>
      <c r="R59" s="32">
        <f t="shared" si="32"/>
        <v>-27.321941977693186</v>
      </c>
      <c r="S59" s="32">
        <f t="shared" si="32"/>
        <v>-23.459759484505071</v>
      </c>
      <c r="T59" s="32">
        <f t="shared" si="32"/>
        <v>-29.121395808683715</v>
      </c>
      <c r="U59" s="32">
        <f t="shared" si="32"/>
        <v>-34.468063114478831</v>
      </c>
      <c r="V59" s="32">
        <f t="shared" si="32"/>
        <v>-49.203800847027438</v>
      </c>
      <c r="W59" s="32">
        <f t="shared" si="32"/>
        <v>-44.623532660473195</v>
      </c>
      <c r="X59" s="32">
        <f t="shared" si="32"/>
        <v>-51.11629057184112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-1.5659964058733045</v>
      </c>
      <c r="F60" s="32">
        <f t="shared" ref="F60:I60" si="33">IFERROR(((F46/$D46)-1)*100,0)</f>
        <v>-3.1873610674553299</v>
      </c>
      <c r="G60" s="32">
        <f t="shared" si="33"/>
        <v>-4.8129388457564986</v>
      </c>
      <c r="H60" s="32">
        <f t="shared" si="33"/>
        <v>-6.3899339307313401</v>
      </c>
      <c r="I60" s="32">
        <f t="shared" si="33"/>
        <v>-7.8855115072729358</v>
      </c>
      <c r="J60" s="32">
        <f t="shared" ref="J60:X60" si="34">IFERROR(((J46/$D46)-1)*100,0)</f>
        <v>-9.2807058410067977</v>
      </c>
      <c r="K60" s="32">
        <f t="shared" si="34"/>
        <v>-10.58267016836939</v>
      </c>
      <c r="L60" s="32">
        <f t="shared" si="34"/>
        <v>-11.817039722039958</v>
      </c>
      <c r="M60" s="32">
        <f t="shared" si="34"/>
        <v>-13.018788067988197</v>
      </c>
      <c r="N60" s="32">
        <f t="shared" si="34"/>
        <v>-14.20745980701119</v>
      </c>
      <c r="O60" s="32">
        <f t="shared" si="34"/>
        <v>-15.6053617671433</v>
      </c>
      <c r="P60" s="32">
        <f t="shared" si="34"/>
        <v>-16.968648309882862</v>
      </c>
      <c r="Q60" s="32">
        <f t="shared" si="34"/>
        <v>-18.270893632918895</v>
      </c>
      <c r="R60" s="32">
        <f t="shared" si="34"/>
        <v>-19.479765818277826</v>
      </c>
      <c r="S60" s="32">
        <f t="shared" si="34"/>
        <v>-20.576900804216315</v>
      </c>
      <c r="T60" s="32">
        <f t="shared" si="34"/>
        <v>-21.459757589118677</v>
      </c>
      <c r="U60" s="32">
        <f t="shared" si="34"/>
        <v>-22.246754002220158</v>
      </c>
      <c r="V60" s="32">
        <f t="shared" si="34"/>
        <v>-22.956373602230162</v>
      </c>
      <c r="W60" s="32">
        <f t="shared" si="34"/>
        <v>-23.612665774606889</v>
      </c>
      <c r="X60" s="32">
        <f t="shared" si="34"/>
        <v>-24.232487058353204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-1.4191256011872877</v>
      </c>
      <c r="F64" s="32">
        <f t="shared" ref="F64:I64" si="41">IFERROR(((F50/$D50)-1)*100,0)</f>
        <v>5.4508463256142115</v>
      </c>
      <c r="G64" s="32">
        <f t="shared" si="41"/>
        <v>3.8376360307789126</v>
      </c>
      <c r="H64" s="32">
        <f t="shared" si="41"/>
        <v>7.4503756333507365</v>
      </c>
      <c r="I64" s="32">
        <f t="shared" si="41"/>
        <v>15.598084041911676</v>
      </c>
      <c r="J64" s="32">
        <f t="shared" ref="J64:X64" si="42">IFERROR(((J50/$D50)-1)*100,0)</f>
        <v>15.292544361824678</v>
      </c>
      <c r="K64" s="32">
        <f t="shared" si="42"/>
        <v>15.659311601314062</v>
      </c>
      <c r="L64" s="32">
        <f t="shared" si="42"/>
        <v>19.101770349962454</v>
      </c>
      <c r="M64" s="32">
        <f t="shared" si="42"/>
        <v>22.494391584471664</v>
      </c>
      <c r="N64" s="32">
        <f t="shared" si="42"/>
        <v>26.209223301753148</v>
      </c>
      <c r="O64" s="32">
        <f t="shared" si="42"/>
        <v>28.803693157229727</v>
      </c>
      <c r="P64" s="32">
        <f t="shared" si="42"/>
        <v>29.076424184734396</v>
      </c>
      <c r="Q64" s="32">
        <f t="shared" si="42"/>
        <v>29.081620693088929</v>
      </c>
      <c r="R64" s="32">
        <f t="shared" si="42"/>
        <v>32.20784236255858</v>
      </c>
      <c r="S64" s="32">
        <f t="shared" si="42"/>
        <v>35.080307042975647</v>
      </c>
      <c r="T64" s="32">
        <f t="shared" si="42"/>
        <v>38.550746937760593</v>
      </c>
      <c r="U64" s="32">
        <f t="shared" si="42"/>
        <v>43.58735679912953</v>
      </c>
      <c r="V64" s="32">
        <f t="shared" si="42"/>
        <v>46.806606636365757</v>
      </c>
      <c r="W64" s="32">
        <f t="shared" si="42"/>
        <v>42.303444337199636</v>
      </c>
      <c r="X64" s="32">
        <f t="shared" si="42"/>
        <v>42.208220199573731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19.329646531686734</v>
      </c>
      <c r="D67" s="30">
        <f>(D8/D7)*100</f>
        <v>18.802614889881315</v>
      </c>
      <c r="E67" s="30">
        <f t="shared" ref="E67:X67" si="43">(E8/E7)*100</f>
        <v>18.806222846307783</v>
      </c>
      <c r="F67" s="30">
        <f t="shared" si="43"/>
        <v>19.079704234510924</v>
      </c>
      <c r="G67" s="30">
        <f t="shared" si="43"/>
        <v>19.087500455184081</v>
      </c>
      <c r="H67" s="30">
        <f t="shared" si="43"/>
        <v>19.385889333157618</v>
      </c>
      <c r="I67" s="30">
        <f t="shared" si="43"/>
        <v>19.403052335297801</v>
      </c>
      <c r="J67" s="30">
        <f t="shared" si="43"/>
        <v>19.308810176868121</v>
      </c>
      <c r="K67" s="30">
        <f t="shared" si="43"/>
        <v>19.099992372895148</v>
      </c>
      <c r="L67" s="30">
        <f t="shared" si="43"/>
        <v>19.050497512136953</v>
      </c>
      <c r="M67" s="30">
        <f t="shared" si="43"/>
        <v>18.950639796459786</v>
      </c>
      <c r="N67" s="30">
        <f t="shared" si="43"/>
        <v>18.831067747329815</v>
      </c>
      <c r="O67" s="30">
        <f t="shared" si="43"/>
        <v>18.834002302025993</v>
      </c>
      <c r="P67" s="30">
        <f t="shared" si="43"/>
        <v>19.037730311883607</v>
      </c>
      <c r="Q67" s="30">
        <f t="shared" si="43"/>
        <v>19.134074407637382</v>
      </c>
      <c r="R67" s="30">
        <f t="shared" si="43"/>
        <v>19.065226987354119</v>
      </c>
      <c r="S67" s="30">
        <f t="shared" si="43"/>
        <v>19.508874385754527</v>
      </c>
      <c r="T67" s="30">
        <f t="shared" si="43"/>
        <v>19.541960579665648</v>
      </c>
      <c r="U67" s="30">
        <f t="shared" si="43"/>
        <v>20.037194516456069</v>
      </c>
      <c r="V67" s="30">
        <f t="shared" si="43"/>
        <v>20.321813618039201</v>
      </c>
      <c r="W67" s="30">
        <f t="shared" si="43"/>
        <v>20.346853450038203</v>
      </c>
      <c r="X67" s="30">
        <f t="shared" si="43"/>
        <v>20.288854906537289</v>
      </c>
    </row>
    <row r="68" spans="1:24" ht="15.75">
      <c r="B68" s="20" t="s">
        <v>38</v>
      </c>
      <c r="C68" s="31">
        <f t="shared" ref="C68:C69" si="44">AVERAGE(D68:X68)</f>
        <v>80.016379113183959</v>
      </c>
      <c r="D68" s="30">
        <f>(D9/D7)*100</f>
        <v>80.349837394796381</v>
      </c>
      <c r="E68" s="30">
        <f t="shared" ref="E68:X68" si="45">(E9/E7)*100</f>
        <v>80.375318612708696</v>
      </c>
      <c r="F68" s="30">
        <f t="shared" si="45"/>
        <v>80.12646840498266</v>
      </c>
      <c r="G68" s="30">
        <f t="shared" si="45"/>
        <v>80.14263240246332</v>
      </c>
      <c r="H68" s="30">
        <f t="shared" si="45"/>
        <v>79.864463317185894</v>
      </c>
      <c r="I68" s="30">
        <f t="shared" si="45"/>
        <v>79.866272972418727</v>
      </c>
      <c r="J68" s="30">
        <f t="shared" si="45"/>
        <v>79.978733929423214</v>
      </c>
      <c r="K68" s="30">
        <f t="shared" si="45"/>
        <v>80.21200540979136</v>
      </c>
      <c r="L68" s="30">
        <f t="shared" si="45"/>
        <v>80.274207643530204</v>
      </c>
      <c r="M68" s="30">
        <f t="shared" si="45"/>
        <v>80.391389062524013</v>
      </c>
      <c r="N68" s="30">
        <f t="shared" si="45"/>
        <v>80.532151337330504</v>
      </c>
      <c r="O68" s="30">
        <f t="shared" si="45"/>
        <v>80.545094092618925</v>
      </c>
      <c r="P68" s="30">
        <f t="shared" si="45"/>
        <v>80.350679949907317</v>
      </c>
      <c r="Q68" s="30">
        <f t="shared" si="45"/>
        <v>80.249832277098463</v>
      </c>
      <c r="R68" s="30">
        <f t="shared" si="45"/>
        <v>80.340760785200899</v>
      </c>
      <c r="S68" s="30">
        <f t="shared" si="45"/>
        <v>79.891836926546915</v>
      </c>
      <c r="T68" s="30">
        <f t="shared" si="45"/>
        <v>79.887861231252415</v>
      </c>
      <c r="U68" s="30">
        <f t="shared" si="45"/>
        <v>79.411273042092191</v>
      </c>
      <c r="V68" s="30">
        <f t="shared" si="45"/>
        <v>79.170080158131171</v>
      </c>
      <c r="W68" s="30">
        <f t="shared" si="45"/>
        <v>79.150221999691695</v>
      </c>
      <c r="X68" s="30">
        <f t="shared" si="45"/>
        <v>79.232840427168327</v>
      </c>
    </row>
    <row r="69" spans="1:24" ht="15.75">
      <c r="B69" s="20" t="s">
        <v>10</v>
      </c>
      <c r="C69" s="31">
        <f t="shared" si="44"/>
        <v>0.65397435512930169</v>
      </c>
      <c r="D69" s="30">
        <f t="shared" ref="D69:X69" si="46">(D10/D7)*100</f>
        <v>0.84754771532231599</v>
      </c>
      <c r="E69" s="30">
        <f t="shared" si="46"/>
        <v>0.81845854098353921</v>
      </c>
      <c r="F69" s="30">
        <f t="shared" si="46"/>
        <v>0.79382736050642189</v>
      </c>
      <c r="G69" s="30">
        <f t="shared" si="46"/>
        <v>0.76986714235259601</v>
      </c>
      <c r="H69" s="30">
        <f t="shared" si="46"/>
        <v>0.74964734965648161</v>
      </c>
      <c r="I69" s="30">
        <f t="shared" si="46"/>
        <v>0.73067469228347504</v>
      </c>
      <c r="J69" s="30">
        <f t="shared" si="46"/>
        <v>0.71245589370867568</v>
      </c>
      <c r="K69" s="30">
        <f t="shared" si="46"/>
        <v>0.68800221731349021</v>
      </c>
      <c r="L69" s="30">
        <f t="shared" si="46"/>
        <v>0.67529484433283371</v>
      </c>
      <c r="M69" s="30">
        <f t="shared" si="46"/>
        <v>0.65797114101619236</v>
      </c>
      <c r="N69" s="30">
        <f t="shared" si="46"/>
        <v>0.63678091533967929</v>
      </c>
      <c r="O69" s="30">
        <f t="shared" si="46"/>
        <v>0.62090360535509026</v>
      </c>
      <c r="P69" s="30">
        <f t="shared" si="46"/>
        <v>0.61158973820907681</v>
      </c>
      <c r="Q69" s="30">
        <f t="shared" si="46"/>
        <v>0.61609331526415478</v>
      </c>
      <c r="R69" s="30">
        <f t="shared" si="46"/>
        <v>0.59401222744497395</v>
      </c>
      <c r="S69" s="30">
        <f t="shared" si="46"/>
        <v>0.59928868769855248</v>
      </c>
      <c r="T69" s="30">
        <f t="shared" si="46"/>
        <v>0.57017818908193674</v>
      </c>
      <c r="U69" s="30">
        <f t="shared" si="46"/>
        <v>0.55153244145173974</v>
      </c>
      <c r="V69" s="30">
        <f t="shared" si="46"/>
        <v>0.50810622382963144</v>
      </c>
      <c r="W69" s="30">
        <f t="shared" si="46"/>
        <v>0.50292455027009397</v>
      </c>
      <c r="X69" s="30">
        <f t="shared" si="46"/>
        <v>0.47830466629438578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24.371545225055957</v>
      </c>
      <c r="D72" s="30">
        <f>(D13/D$10)*100</f>
        <v>27.197961122047371</v>
      </c>
      <c r="E72" s="30">
        <f t="shared" ref="E72:X72" si="47">(E13/E$10)*100</f>
        <v>26.966226764285082</v>
      </c>
      <c r="F72" s="30">
        <f t="shared" si="47"/>
        <v>26.735584551574643</v>
      </c>
      <c r="G72" s="30">
        <f t="shared" si="47"/>
        <v>26.506026781281701</v>
      </c>
      <c r="H72" s="30">
        <f t="shared" si="47"/>
        <v>25.030704623943322</v>
      </c>
      <c r="I72" s="30">
        <f t="shared" si="47"/>
        <v>24.547810820339048</v>
      </c>
      <c r="J72" s="30">
        <f t="shared" si="47"/>
        <v>24.701968730241465</v>
      </c>
      <c r="K72" s="30">
        <f t="shared" si="47"/>
        <v>24.221852027461225</v>
      </c>
      <c r="L72" s="30">
        <f t="shared" si="47"/>
        <v>24.503482368727056</v>
      </c>
      <c r="M72" s="30">
        <f t="shared" si="47"/>
        <v>24.279717225925985</v>
      </c>
      <c r="N72" s="30">
        <f t="shared" si="47"/>
        <v>23.677116513561636</v>
      </c>
      <c r="O72" s="30">
        <f t="shared" si="47"/>
        <v>23.373894147883785</v>
      </c>
      <c r="P72" s="30">
        <f t="shared" si="47"/>
        <v>23.326240451822166</v>
      </c>
      <c r="Q72" s="30">
        <f t="shared" si="47"/>
        <v>25.387849113863382</v>
      </c>
      <c r="R72" s="30">
        <f t="shared" si="47"/>
        <v>25.217024157466433</v>
      </c>
      <c r="S72" s="30">
        <f t="shared" si="47"/>
        <v>26.472080589091217</v>
      </c>
      <c r="T72" s="30">
        <f t="shared" si="47"/>
        <v>25.213751738972867</v>
      </c>
      <c r="U72" s="30">
        <f t="shared" si="47"/>
        <v>23.94668622831297</v>
      </c>
      <c r="V72" s="30">
        <f t="shared" si="47"/>
        <v>19.763332953154592</v>
      </c>
      <c r="W72" s="30">
        <f t="shared" si="47"/>
        <v>21.311266292953942</v>
      </c>
      <c r="X72" s="30">
        <f t="shared" si="47"/>
        <v>19.421872523265236</v>
      </c>
    </row>
    <row r="73" spans="1:24" ht="15.75">
      <c r="A73" s="36"/>
      <c r="B73" s="10" t="s">
        <v>11</v>
      </c>
      <c r="C73" s="31">
        <f>AVERAGE(D73:X73)</f>
        <v>75.628454774944046</v>
      </c>
      <c r="D73" s="30">
        <f>(D16/D$10)*100</f>
        <v>72.80203887795264</v>
      </c>
      <c r="E73" s="30">
        <f t="shared" ref="E73:X73" si="48">(E16/E$10)*100</f>
        <v>73.033773235714918</v>
      </c>
      <c r="F73" s="30">
        <f t="shared" si="48"/>
        <v>73.264415448425353</v>
      </c>
      <c r="G73" s="30">
        <f>(G16/G$10)*100</f>
        <v>73.493973218718295</v>
      </c>
      <c r="H73" s="30">
        <f t="shared" si="48"/>
        <v>74.969295376056678</v>
      </c>
      <c r="I73" s="30">
        <f t="shared" si="48"/>
        <v>75.452189179660962</v>
      </c>
      <c r="J73" s="30">
        <f t="shared" si="48"/>
        <v>75.298031269758539</v>
      </c>
      <c r="K73" s="30">
        <f t="shared" si="48"/>
        <v>75.778147972538761</v>
      </c>
      <c r="L73" s="30">
        <f t="shared" si="48"/>
        <v>75.496517631272951</v>
      </c>
      <c r="M73" s="30">
        <f t="shared" si="48"/>
        <v>75.720282774074008</v>
      </c>
      <c r="N73" s="30">
        <f t="shared" si="48"/>
        <v>76.322883486438371</v>
      </c>
      <c r="O73" s="30">
        <f t="shared" si="48"/>
        <v>76.626105852116211</v>
      </c>
      <c r="P73" s="30">
        <f t="shared" si="48"/>
        <v>76.673759548177827</v>
      </c>
      <c r="Q73" s="30">
        <f t="shared" si="48"/>
        <v>74.612150886136632</v>
      </c>
      <c r="R73" s="30">
        <f t="shared" si="48"/>
        <v>74.782975842533574</v>
      </c>
      <c r="S73" s="30">
        <f t="shared" si="48"/>
        <v>73.52791941090878</v>
      </c>
      <c r="T73" s="30">
        <f t="shared" si="48"/>
        <v>74.786248261027126</v>
      </c>
      <c r="U73" s="30">
        <f t="shared" si="48"/>
        <v>76.05331377168703</v>
      </c>
      <c r="V73" s="30">
        <f t="shared" si="48"/>
        <v>80.236667046845398</v>
      </c>
      <c r="W73" s="30">
        <f t="shared" si="48"/>
        <v>78.688733707046055</v>
      </c>
      <c r="X73" s="30">
        <f t="shared" si="48"/>
        <v>80.578127476734764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2315982356.539794</v>
      </c>
      <c r="E147">
        <v>2295898945.9092941</v>
      </c>
      <c r="F147">
        <v>2697567150.95224</v>
      </c>
      <c r="G147">
        <v>2364365117.0227909</v>
      </c>
      <c r="H147">
        <v>2250254831.413238</v>
      </c>
      <c r="I147">
        <v>2237323984.1296339</v>
      </c>
      <c r="J147">
        <v>2377435452.7546992</v>
      </c>
      <c r="K147">
        <v>2269553304.543632</v>
      </c>
      <c r="L147">
        <v>2399374848.4863329</v>
      </c>
      <c r="M147">
        <v>2382314937.8136611</v>
      </c>
      <c r="N147">
        <v>2464639379.9715219</v>
      </c>
      <c r="O147">
        <v>2538096502.5507951</v>
      </c>
      <c r="P147">
        <v>2757639278.4861488</v>
      </c>
      <c r="Q147">
        <v>2823274595.344131</v>
      </c>
      <c r="R147">
        <v>3150159736.702949</v>
      </c>
      <c r="S147">
        <v>3278165189.023809</v>
      </c>
      <c r="T147">
        <v>3613712078.4790211</v>
      </c>
      <c r="U147">
        <v>4098452155.8432431</v>
      </c>
      <c r="V147">
        <v>4344813812.5691929</v>
      </c>
      <c r="W147">
        <v>3922254694.4572411</v>
      </c>
      <c r="X147">
        <v>3652228354.9589081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Wealth_CYP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2014-12-03T13:22:59Z</dcterms:modified>
</cp:coreProperties>
</file>