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DEU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<sst xmlns="http://schemas.openxmlformats.org/spreadsheetml/2006/main" count="95" uniqueCount="65">
  <si>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</si>
  <si>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</si>
  <si>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</si>
  <si>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</si>
  <si>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</si>
  <si>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</si>
  <si>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</si>
  <si>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</si>
  <si>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</si>
  <si>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</si>
  <si>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</si>
  <si>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</si>
  <si>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</si>
  <si>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</si>
  <si>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</si>
  <si>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</si>
  <si>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</si>
  <si>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</si>
  <si>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</si>
  <si>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</si>
  <si>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</si>
  <si>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</si>
  <si>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</si>
  <si>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</si>
  <si>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</si>
  <si>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</si>
  <si>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</si>
  <si>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</si>
  <si>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</si>
  <si>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</si>
  <si>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</si>
  <si>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</si>
  <si>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</si>
  <si>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</si>
  <si>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</si>
  <si>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</si>
  <si>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</si>
  <si>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</si>
  <si>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</si>
  <si>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</si>
  <si>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</si>
  <si>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</si>
  <si>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</si>
  <si>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</si>
  <si>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</si>
  <si>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</si>
  <si>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</si>
  <si>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</si>
  <si>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</si>
  <si>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</si>
  <si>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</si>
  <si>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</si>
  <si>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</si>
  <si>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</si>
  <si>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</si>
  <si>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</si>
  <si>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</si>
  <si>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</si>
  <si>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</si>
  <si>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</si>
  <si>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</si>
  <si>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</si>
  <si>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</si>
  <si>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Germany</t>
  </si>
  <si>
    <t>DEU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</si>
</sst>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Wealth_DEU!$B$54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Wealth_DEU!$D$52:$X$52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2.2024200208260236</c:v>
                </c:pt>
                <c:pt idx="2">
                  <c:v>4.4805122892610072</c:v>
                </c:pt>
                <c:pt idx="3">
                  <c:v>6.2956499318767678</c:v>
                </c:pt>
                <c:pt idx="4">
                  <c:v>8.3535874565695565</c:v>
                </c:pt>
                <c:pt idx="5">
                  <c:v>10.434400023531666</c:v>
                </c:pt>
                <c:pt idx="6">
                  <c:v>12.574763648414278</c:v>
                </c:pt>
                <c:pt idx="7">
                  <c:v>14.869785945145008</c:v>
                </c:pt>
                <c:pt idx="8">
                  <c:v>17.476086015111814</c:v>
                </c:pt>
                <c:pt idx="9">
                  <c:v>20.345855953748536</c:v>
                </c:pt>
                <c:pt idx="10">
                  <c:v>23.275311163304725</c:v>
                </c:pt>
                <c:pt idx="11">
                  <c:v>25.789306764395882</c:v>
                </c:pt>
                <c:pt idx="12">
                  <c:v>27.719878403139763</c:v>
                </c:pt>
                <c:pt idx="13">
                  <c:v>29.474770416837103</c:v>
                </c:pt>
                <c:pt idx="14">
                  <c:v>31.157042719307128</c:v>
                </c:pt>
                <c:pt idx="15">
                  <c:v>32.86091260681183</c:v>
                </c:pt>
                <c:pt idx="16">
                  <c:v>35.105881299822684</c:v>
                </c:pt>
                <c:pt idx="17">
                  <c:v>37.643341687034763</c:v>
                </c:pt>
                <c:pt idx="18">
                  <c:v>40.249088996546419</c:v>
                </c:pt>
                <c:pt idx="19">
                  <c:v>41.89908143593761</c:v>
                </c:pt>
                <c:pt idx="20" formatCode="_(* #,##0.0000_);_(* \(#,##0.0000\);_(* &quot;-&quot;??_);_(@_)">
                  <c:v>43.937932378178026</c:v>
                </c:pt>
              </c:numCache>
            </c:numRef>
          </c:val>
        </c:ser>
        <c:ser>
          <c:idx val="1"/>
          <c:order val="1"/>
          <c:tx>
            <c:strRef>
              <c:f>Wealth_DEU!$B$55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Wealth_DEU!$D$52:$X$52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4.4638105290015773</c:v>
                </c:pt>
                <c:pt idx="2">
                  <c:v>5.7993087436525093</c:v>
                </c:pt>
                <c:pt idx="3">
                  <c:v>5.3749195559292806</c:v>
                </c:pt>
                <c:pt idx="4">
                  <c:v>6.9203809764424751</c:v>
                </c:pt>
                <c:pt idx="5">
                  <c:v>8.9756097310348402</c:v>
                </c:pt>
                <c:pt idx="6">
                  <c:v>10.885606045710006</c:v>
                </c:pt>
                <c:pt idx="7">
                  <c:v>12.704204584330903</c:v>
                </c:pt>
                <c:pt idx="8">
                  <c:v>12.134303654908241</c:v>
                </c:pt>
                <c:pt idx="9">
                  <c:v>13.397056000511043</c:v>
                </c:pt>
                <c:pt idx="10">
                  <c:v>15.038008846617522</c:v>
                </c:pt>
                <c:pt idx="11">
                  <c:v>19.125460918075966</c:v>
                </c:pt>
                <c:pt idx="12">
                  <c:v>20.671329078502797</c:v>
                </c:pt>
                <c:pt idx="13">
                  <c:v>25.093703810459477</c:v>
                </c:pt>
                <c:pt idx="14">
                  <c:v>30.553396950653955</c:v>
                </c:pt>
                <c:pt idx="15">
                  <c:v>32.717167778106429</c:v>
                </c:pt>
                <c:pt idx="16">
                  <c:v>33.327042897273948</c:v>
                </c:pt>
                <c:pt idx="17">
                  <c:v>33.819582880075117</c:v>
                </c:pt>
                <c:pt idx="18">
                  <c:v>33.792607280005413</c:v>
                </c:pt>
                <c:pt idx="19">
                  <c:v>34.154468992504206</c:v>
                </c:pt>
                <c:pt idx="20">
                  <c:v>34.407180816442875</c:v>
                </c:pt>
              </c:numCache>
            </c:numRef>
          </c:val>
        </c:ser>
        <c:ser>
          <c:idx val="2"/>
          <c:order val="2"/>
          <c:tx>
            <c:strRef>
              <c:f>Wealth_DEU!$B$56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Wealth_DEU!$D$52:$X$52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-1.6775023647228715</c:v>
                </c:pt>
                <c:pt idx="2">
                  <c:v>-3.1519283309289992</c:v>
                </c:pt>
                <c:pt idx="3">
                  <c:v>-4.453559653783512</c:v>
                </c:pt>
                <c:pt idx="4">
                  <c:v>-5.6295572219446139</c:v>
                </c:pt>
                <c:pt idx="5">
                  <c:v>-6.6467882624098191</c:v>
                </c:pt>
                <c:pt idx="6">
                  <c:v>-7.4674409465417479</c:v>
                </c:pt>
                <c:pt idx="7">
                  <c:v>-8.0976948449270623</c:v>
                </c:pt>
                <c:pt idx="8">
                  <c:v>-8.564320644724555</c:v>
                </c:pt>
                <c:pt idx="9">
                  <c:v>-9.0613552880868919</c:v>
                </c:pt>
                <c:pt idx="10">
                  <c:v>-9.5344049623352198</c:v>
                </c:pt>
                <c:pt idx="11">
                  <c:v>-10.060318780662115</c:v>
                </c:pt>
                <c:pt idx="12">
                  <c:v>-10.618608973824839</c:v>
                </c:pt>
                <c:pt idx="13">
                  <c:v>-11.147457073861023</c:v>
                </c:pt>
                <c:pt idx="14">
                  <c:v>-11.666741211113528</c:v>
                </c:pt>
                <c:pt idx="15">
                  <c:v>-12.148298059328011</c:v>
                </c:pt>
                <c:pt idx="16">
                  <c:v>-12.632836973721151</c:v>
                </c:pt>
                <c:pt idx="17">
                  <c:v>-13.076625202460058</c:v>
                </c:pt>
                <c:pt idx="18">
                  <c:v>-13.477769134299455</c:v>
                </c:pt>
                <c:pt idx="19">
                  <c:v>-13.826132971391258</c:v>
                </c:pt>
                <c:pt idx="20">
                  <c:v>-14.170187651437882</c:v>
                </c:pt>
              </c:numCache>
            </c:numRef>
          </c:val>
        </c:ser>
        <c:ser>
          <c:idx val="4"/>
          <c:order val="3"/>
          <c:tx>
            <c:strRef>
              <c:f>Wealth_DEU!$B$53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Wealth_DEU!$D$52:$X$52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3.5057088776238921</c:v>
                </c:pt>
                <c:pt idx="2">
                  <c:v>4.9082160675551156</c:v>
                </c:pt>
                <c:pt idx="3">
                  <c:v>5.0019440275889115</c:v>
                </c:pt>
                <c:pt idx="4">
                  <c:v>6.5099537547816944</c:v>
                </c:pt>
                <c:pt idx="5">
                  <c:v>8.3815592379061101</c:v>
                </c:pt>
                <c:pt idx="6">
                  <c:v>10.181429464028424</c:v>
                </c:pt>
                <c:pt idx="7">
                  <c:v>11.970233823491228</c:v>
                </c:pt>
                <c:pt idx="8">
                  <c:v>12.218546004523812</c:v>
                </c:pt>
                <c:pt idx="9">
                  <c:v>13.783126338368268</c:v>
                </c:pt>
                <c:pt idx="10">
                  <c:v>15.622572965184522</c:v>
                </c:pt>
                <c:pt idx="11">
                  <c:v>19.022324431409853</c:v>
                </c:pt>
                <c:pt idx="12">
                  <c:v>20.536289161400379</c:v>
                </c:pt>
                <c:pt idx="13">
                  <c:v>23.970424803195488</c:v>
                </c:pt>
                <c:pt idx="14">
                  <c:v>28.094573858629722</c:v>
                </c:pt>
                <c:pt idx="15">
                  <c:v>29.977070226282709</c:v>
                </c:pt>
                <c:pt idx="16">
                  <c:v>30.937131042310018</c:v>
                </c:pt>
                <c:pt idx="17">
                  <c:v>31.894390752218204</c:v>
                </c:pt>
                <c:pt idx="18">
                  <c:v>32.517167778296475</c:v>
                </c:pt>
                <c:pt idx="19">
                  <c:v>33.164311617095279</c:v>
                </c:pt>
                <c:pt idx="20">
                  <c:v>33.836616300236024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Wealth_DEU!$D$64:$X$64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4.3774578624131477</c:v>
                </c:pt>
                <c:pt idx="2">
                  <c:v>5.5368699485369266</c:v>
                </c:pt>
                <c:pt idx="3">
                  <c:v>3.648973982294601</c:v>
                </c:pt>
                <c:pt idx="4">
                  <c:v>5.4692513998109593</c:v>
                </c:pt>
                <c:pt idx="5">
                  <c:v>6.669585657436583</c:v>
                </c:pt>
                <c:pt idx="6">
                  <c:v>7.158797757499924</c:v>
                </c:pt>
                <c:pt idx="7">
                  <c:v>8.8540052767091204</c:v>
                </c:pt>
                <c:pt idx="8">
                  <c:v>10.84778906183821</c:v>
                </c:pt>
                <c:pt idx="9">
                  <c:v>12.934072670922415</c:v>
                </c:pt>
                <c:pt idx="10">
                  <c:v>16.37662527731678</c:v>
                </c:pt>
                <c:pt idx="11">
                  <c:v>18.088478139310403</c:v>
                </c:pt>
                <c:pt idx="12">
                  <c:v>18.032025775197379</c:v>
                </c:pt>
                <c:pt idx="13">
                  <c:v>17.514630720183732</c:v>
                </c:pt>
                <c:pt idx="14">
                  <c:v>18.821173034382067</c:v>
                </c:pt>
                <c:pt idx="15">
                  <c:v>19.610926944706431</c:v>
                </c:pt>
                <c:pt idx="16">
                  <c:v>24.043445908136384</c:v>
                </c:pt>
                <c:pt idx="17">
                  <c:v>28.129280282591939</c:v>
                </c:pt>
                <c:pt idx="18">
                  <c:v>29.581603685166826</c:v>
                </c:pt>
                <c:pt idx="19">
                  <c:v>23.042217943954668</c:v>
                </c:pt>
                <c:pt idx="20">
                  <c:v>27.742433636669482</c:v>
                </c:pt>
              </c:numCache>
            </c:numRef>
          </c:val>
        </c:ser>
        <c:marker val="1"/>
        <c:axId val="75381760"/>
        <c:axId val="75391744"/>
      </c:lineChart>
      <c:catAx>
        <c:axId val="7538176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391744"/>
        <c:crosses val="autoZero"/>
        <c:auto val="1"/>
        <c:lblAlgn val="ctr"/>
        <c:lblOffset val="100"/>
      </c:catAx>
      <c:valAx>
        <c:axId val="75391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381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Wealth_DEU!$B$40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Wealth_DEU!$D$38:$X$38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Wealth_DEU!$D$40:$X$40</c:f>
              <c:numCache>
                <c:formatCode>_(* #,##0_);_(* \(#,##0\);_(* "-"??_);_(@_)</c:formatCode>
                <c:ptCount val="21"/>
                <c:pt idx="0">
                  <c:v>83199.395593777997</c:v>
                </c:pt>
                <c:pt idx="1">
                  <c:v>85031.795739541602</c:v>
                </c:pt>
                <c:pt idx="2">
                  <c:v>86927.154737948105</c:v>
                </c:pt>
                <c:pt idx="3">
                  <c:v>88437.33828579956</c:v>
                </c:pt>
                <c:pt idx="4">
                  <c:v>90149.529868041514</c:v>
                </c:pt>
                <c:pt idx="5">
                  <c:v>91880.753347193371</c:v>
                </c:pt>
                <c:pt idx="6">
                  <c:v>93661.522946604775</c:v>
                </c:pt>
                <c:pt idx="7">
                  <c:v>95570.967626227197</c:v>
                </c:pt>
                <c:pt idx="8">
                  <c:v>97739.393531799797</c:v>
                </c:pt>
                <c:pt idx="9">
                  <c:v>100127.02477567748</c:v>
                </c:pt>
                <c:pt idx="10">
                  <c:v>102564.31380421866</c:v>
                </c:pt>
                <c:pt idx="11">
                  <c:v>104655.94294958067</c:v>
                </c:pt>
                <c:pt idx="12">
                  <c:v>106262.16688452048</c:v>
                </c:pt>
                <c:pt idx="13">
                  <c:v>107722.22643324015</c:v>
                </c:pt>
                <c:pt idx="14">
                  <c:v>109121.86682113673</c:v>
                </c:pt>
                <c:pt idx="15">
                  <c:v>110539.47626924503</c:v>
                </c:pt>
                <c:pt idx="16">
                  <c:v>112407.2766530996</c:v>
                </c:pt>
                <c:pt idx="17">
                  <c:v>114518.42835869158</c:v>
                </c:pt>
                <c:pt idx="18">
                  <c:v>116686.39437090643</c:v>
                </c:pt>
                <c:pt idx="19">
                  <c:v>118059.17810782294</c:v>
                </c:pt>
                <c:pt idx="20">
                  <c:v>119755.48976882501</c:v>
                </c:pt>
              </c:numCache>
            </c:numRef>
          </c:val>
        </c:ser>
        <c:ser>
          <c:idx val="1"/>
          <c:order val="1"/>
          <c:tx>
            <c:strRef>
              <c:f>Wealth_DEU!$B$41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Wealth_DEU!$D$38:$X$38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Wealth_DEU!$D$41:$X$41</c:f>
              <c:numCache>
                <c:formatCode>General</c:formatCode>
                <c:ptCount val="21"/>
                <c:pt idx="0">
                  <c:v>222166.38888994502</c:v>
                </c:pt>
                <c:pt idx="1">
                  <c:v>232083.47554911696</c:v>
                </c:pt>
                <c:pt idx="2">
                  <c:v>235050.50370629664</c:v>
                </c:pt>
                <c:pt idx="3">
                  <c:v>234107.65357309257</c:v>
                </c:pt>
                <c:pt idx="4">
                  <c:v>237541.14940273401</c:v>
                </c:pt>
                <c:pt idx="5">
                  <c:v>242107.17691023962</c:v>
                </c:pt>
                <c:pt idx="6">
                  <c:v>246350.54675048447</c:v>
                </c:pt>
                <c:pt idx="7">
                  <c:v>250390.86145214384</c:v>
                </c:pt>
                <c:pt idx="8">
                  <c:v>249124.73313699529</c:v>
                </c:pt>
                <c:pt idx="9">
                  <c:v>251930.14442384409</c:v>
                </c:pt>
                <c:pt idx="10">
                  <c:v>255575.79010542567</c:v>
                </c:pt>
                <c:pt idx="11">
                  <c:v>264656.73477019212</c:v>
                </c:pt>
                <c:pt idx="12">
                  <c:v>268091.13423921185</c:v>
                </c:pt>
                <c:pt idx="13">
                  <c:v>277916.16448438138</c:v>
                </c:pt>
                <c:pt idx="14">
                  <c:v>290045.76757842349</c:v>
                </c:pt>
                <c:pt idx="15">
                  <c:v>294852.93908962875</c:v>
                </c:pt>
                <c:pt idx="16">
                  <c:v>296207.87661862146</c:v>
                </c:pt>
                <c:pt idx="17">
                  <c:v>297302.13491224998</c:v>
                </c:pt>
                <c:pt idx="18">
                  <c:v>297242.20419569372</c:v>
                </c:pt>
                <c:pt idx="19">
                  <c:v>298046.13929512759</c:v>
                </c:pt>
                <c:pt idx="20">
                  <c:v>298607.58002867008</c:v>
                </c:pt>
              </c:numCache>
            </c:numRef>
          </c:val>
        </c:ser>
        <c:ser>
          <c:idx val="2"/>
          <c:order val="2"/>
          <c:tx>
            <c:strRef>
              <c:f>Wealth_DEU!$B$42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Wealth_DEU!$D$38:$X$38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Wealth_DEU!$D$42:$X$42</c:f>
              <c:numCache>
                <c:formatCode>_(* #,##0_);_(* \(#,##0\);_(* "-"??_);_(@_)</c:formatCode>
                <c:ptCount val="21"/>
                <c:pt idx="0">
                  <c:v>20146.803597975755</c:v>
                </c:pt>
                <c:pt idx="1">
                  <c:v>19808.840491203639</c:v>
                </c:pt>
                <c:pt idx="2">
                  <c:v>19511.790787594535</c:v>
                </c:pt>
                <c:pt idx="3">
                  <c:v>19249.553681409303</c:v>
                </c:pt>
                <c:pt idx="4">
                  <c:v>19012.627761034913</c:v>
                </c:pt>
                <c:pt idx="5">
                  <c:v>18807.688221174743</c:v>
                </c:pt>
                <c:pt idx="6">
                  <c:v>18642.352936681167</c:v>
                </c:pt>
                <c:pt idx="7">
                  <c:v>18515.376921604893</c:v>
                </c:pt>
                <c:pt idx="8">
                  <c:v>18421.366738182209</c:v>
                </c:pt>
                <c:pt idx="9">
                  <c:v>18321.230144770099</c:v>
                </c:pt>
                <c:pt idx="10">
                  <c:v>18225.925755978424</c:v>
                </c:pt>
                <c:pt idx="11">
                  <c:v>18119.970931905489</c:v>
                </c:pt>
                <c:pt idx="12">
                  <c:v>18007.493303182237</c:v>
                </c:pt>
                <c:pt idx="13">
                  <c:v>17900.94731513632</c:v>
                </c:pt>
                <c:pt idx="14">
                  <c:v>17796.328159888613</c:v>
                </c:pt>
                <c:pt idx="15">
                  <c:v>17699.30984746624</c:v>
                </c:pt>
                <c:pt idx="16">
                  <c:v>17601.690744027692</c:v>
                </c:pt>
                <c:pt idx="17">
                  <c:v>17512.281601192728</c:v>
                </c:pt>
                <c:pt idx="18">
                  <c:v>17431.463921099847</c:v>
                </c:pt>
                <c:pt idx="19">
                  <c:v>17361.279743034589</c:v>
                </c:pt>
                <c:pt idx="20">
                  <c:v>17291.963722375953</c:v>
                </c:pt>
              </c:numCache>
            </c:numRef>
          </c:val>
        </c:ser>
        <c:overlap val="100"/>
        <c:axId val="79111680"/>
        <c:axId val="79113216"/>
      </c:barChart>
      <c:catAx>
        <c:axId val="791116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113216"/>
        <c:crosses val="autoZero"/>
        <c:auto val="1"/>
        <c:lblAlgn val="ctr"/>
        <c:lblOffset val="100"/>
      </c:catAx>
      <c:valAx>
        <c:axId val="791132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1116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Wealth_DEU!$B$67:$B$69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Wealth_DEU!$C$67:$C$69</c:f>
              <c:numCache>
                <c:formatCode>_(* #,##0_);_(* \(#,##0\);_(* "-"??_);_(@_)</c:formatCode>
                <c:ptCount val="3"/>
                <c:pt idx="0">
                  <c:v>26.450462148948354</c:v>
                </c:pt>
                <c:pt idx="1">
                  <c:v>68.705863308830047</c:v>
                </c:pt>
                <c:pt idx="2">
                  <c:v>4.8436745422216303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Wealth_DEU!$B$72:$B$75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Wealth_DEU!$C$72:$C$75</c:f>
              <c:numCache>
                <c:formatCode>_(* #,##0_);_(* \(#,##0\);_(* "-"??_);_(@_)</c:formatCode>
                <c:ptCount val="4"/>
                <c:pt idx="0">
                  <c:v>5.1762402425162337</c:v>
                </c:pt>
                <c:pt idx="1">
                  <c:v>5.0233134798357861</c:v>
                </c:pt>
                <c:pt idx="2">
                  <c:v>89.800446277647978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25747425290269.492</v>
      </c>
      <c r="E7" s="13">
        <f t="shared" ref="E7:X7" si="0">+E8+E9+E10</f>
        <v>26836646669850.738</v>
      </c>
      <c r="F7" s="13">
        <f t="shared" si="0"/>
        <v>27415792330338.016</v>
      </c>
      <c r="G7" s="13">
        <f t="shared" si="0"/>
        <v>27660105724150.805</v>
      </c>
      <c r="H7" s="13">
        <f t="shared" si="0"/>
        <v>28254653266998.961</v>
      </c>
      <c r="I7" s="13">
        <f t="shared" si="0"/>
        <v>28904347809201.594</v>
      </c>
      <c r="J7" s="13">
        <f t="shared" si="0"/>
        <v>29481512972418.668</v>
      </c>
      <c r="K7" s="13">
        <f t="shared" si="0"/>
        <v>30005957386220.93</v>
      </c>
      <c r="L7" s="13">
        <f t="shared" si="0"/>
        <v>30081430970390</v>
      </c>
      <c r="M7" s="13">
        <f t="shared" si="0"/>
        <v>30497529636635.969</v>
      </c>
      <c r="N7" s="13">
        <f t="shared" si="0"/>
        <v>30993376338817.168</v>
      </c>
      <c r="O7" s="13">
        <f t="shared" si="0"/>
        <v>31918350509277.93</v>
      </c>
      <c r="P7" s="13">
        <f t="shared" si="0"/>
        <v>32343095207580.086</v>
      </c>
      <c r="Q7" s="13">
        <f t="shared" si="0"/>
        <v>33285583567657.34</v>
      </c>
      <c r="R7" s="13">
        <f t="shared" si="0"/>
        <v>34409677064895.129</v>
      </c>
      <c r="S7" s="13">
        <f t="shared" si="0"/>
        <v>34922303663316.238</v>
      </c>
      <c r="T7" s="13">
        <f t="shared" si="0"/>
        <v>35178292255608.32</v>
      </c>
      <c r="U7" s="13">
        <f t="shared" si="0"/>
        <v>35426956539323.953</v>
      </c>
      <c r="V7" s="13">
        <f t="shared" si="0"/>
        <v>35576538052249.992</v>
      </c>
      <c r="W7" s="13">
        <f t="shared" si="0"/>
        <v>35719973153122.867</v>
      </c>
      <c r="X7" s="13">
        <f t="shared" si="0"/>
        <v>35855483148343.016</v>
      </c>
    </row>
    <row r="8" spans="1:24" s="22" customFormat="1" ht="15.75">
      <c r="A8" s="19">
        <v>1</v>
      </c>
      <c r="B8" s="20" t="s">
        <v>5</v>
      </c>
      <c r="C8" s="20"/>
      <c r="D8" s="21">
        <v>6580913613419.8379</v>
      </c>
      <c r="E8" s="21">
        <v>6772944346161.7793</v>
      </c>
      <c r="F8" s="21">
        <v>6978771459919.3672</v>
      </c>
      <c r="G8" s="21">
        <v>7156890473722.5332</v>
      </c>
      <c r="H8" s="21">
        <v>7346753425604.8389</v>
      </c>
      <c r="I8" s="21">
        <v>7527738760394.4307</v>
      </c>
      <c r="J8" s="21">
        <v>7699008375498.0557</v>
      </c>
      <c r="K8" s="21">
        <v>7867977296645.1641</v>
      </c>
      <c r="L8" s="21">
        <v>8048884701640.4922</v>
      </c>
      <c r="M8" s="21">
        <v>8244613916282.5635</v>
      </c>
      <c r="N8" s="21">
        <v>8446071446700.0752</v>
      </c>
      <c r="O8" s="21">
        <v>8622001995879.6523</v>
      </c>
      <c r="P8" s="21">
        <v>8759405703441.1328</v>
      </c>
      <c r="Q8" s="21">
        <v>8885372082286.5137</v>
      </c>
      <c r="R8" s="21">
        <v>9005210366347.8105</v>
      </c>
      <c r="S8" s="21">
        <v>9124010059936.4492</v>
      </c>
      <c r="T8" s="21">
        <v>9277662498044.4082</v>
      </c>
      <c r="U8" s="21">
        <v>9449636646419.0156</v>
      </c>
      <c r="V8" s="21">
        <v>9623741997753.3848</v>
      </c>
      <c r="W8" s="21">
        <v>9728709663575.1582</v>
      </c>
      <c r="X8" s="21">
        <v>9856172005256.5781</v>
      </c>
    </row>
    <row r="9" spans="1:24" s="22" customFormat="1" ht="15.75">
      <c r="A9" s="19">
        <v>2</v>
      </c>
      <c r="B9" s="20" t="s">
        <v>38</v>
      </c>
      <c r="C9" s="20"/>
      <c r="D9" s="21">
        <v>17572937912057.428</v>
      </c>
      <c r="E9" s="21">
        <v>18485890482341.133</v>
      </c>
      <c r="F9" s="21">
        <v>18870556063295.059</v>
      </c>
      <c r="G9" s="21">
        <v>18945423597759.211</v>
      </c>
      <c r="H9" s="21">
        <v>19358462053558.797</v>
      </c>
      <c r="I9" s="21">
        <v>19835705666344.035</v>
      </c>
      <c r="J9" s="21">
        <v>20250096977621.895</v>
      </c>
      <c r="K9" s="21">
        <v>20613682817335.559</v>
      </c>
      <c r="L9" s="21">
        <v>20515538115081.937</v>
      </c>
      <c r="M9" s="21">
        <v>20744317323932.461</v>
      </c>
      <c r="N9" s="21">
        <v>21046417639938.031</v>
      </c>
      <c r="O9" s="21">
        <v>21803548189431.617</v>
      </c>
      <c r="P9" s="21">
        <v>22099295347976.207</v>
      </c>
      <c r="Q9" s="21">
        <v>22923667760023.969</v>
      </c>
      <c r="R9" s="21">
        <v>23935836409340.109</v>
      </c>
      <c r="S9" s="21">
        <v>24337379488779.949</v>
      </c>
      <c r="T9" s="21">
        <v>24447854181281.52</v>
      </c>
      <c r="U9" s="21">
        <v>24532271263153.285</v>
      </c>
      <c r="V9" s="21">
        <v>24515131343677.18</v>
      </c>
      <c r="W9" s="21">
        <v>24560600895455.832</v>
      </c>
      <c r="X9" s="21">
        <v>24576139904044.32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1593573764792.2246</v>
      </c>
      <c r="E10" s="21">
        <f t="shared" ref="E10:X10" si="1">+E13+E16+E19+E23</f>
        <v>1577811841347.8242</v>
      </c>
      <c r="F10" s="21">
        <f t="shared" si="1"/>
        <v>1566464807123.5901</v>
      </c>
      <c r="G10" s="21">
        <f t="shared" si="1"/>
        <v>1557791652669.0637</v>
      </c>
      <c r="H10" s="21">
        <f t="shared" si="1"/>
        <v>1549437787835.3262</v>
      </c>
      <c r="I10" s="21">
        <f t="shared" si="1"/>
        <v>1540903382463.1309</v>
      </c>
      <c r="J10" s="21">
        <f t="shared" si="1"/>
        <v>1532407619298.7202</v>
      </c>
      <c r="K10" s="21">
        <f t="shared" si="1"/>
        <v>1524297272240.2058</v>
      </c>
      <c r="L10" s="21">
        <f t="shared" si="1"/>
        <v>1517008153667.5715</v>
      </c>
      <c r="M10" s="21">
        <f t="shared" si="1"/>
        <v>1508598396420.9438</v>
      </c>
      <c r="N10" s="21">
        <f t="shared" si="1"/>
        <v>1500887252179.0625</v>
      </c>
      <c r="O10" s="21">
        <f t="shared" si="1"/>
        <v>1492800323966.6609</v>
      </c>
      <c r="P10" s="21">
        <f t="shared" si="1"/>
        <v>1484394156162.7441</v>
      </c>
      <c r="Q10" s="21">
        <f t="shared" si="1"/>
        <v>1476543725346.856</v>
      </c>
      <c r="R10" s="21">
        <f t="shared" si="1"/>
        <v>1468630289207.2073</v>
      </c>
      <c r="S10" s="21">
        <f t="shared" si="1"/>
        <v>1460914114599.8411</v>
      </c>
      <c r="T10" s="21">
        <f t="shared" si="1"/>
        <v>1452775576282.3926</v>
      </c>
      <c r="U10" s="21">
        <f t="shared" si="1"/>
        <v>1445048629751.6543</v>
      </c>
      <c r="V10" s="21">
        <f t="shared" si="1"/>
        <v>1437664710819.4329</v>
      </c>
      <c r="W10" s="21">
        <f t="shared" si="1"/>
        <v>1430662594091.8716</v>
      </c>
      <c r="X10" s="21">
        <f t="shared" si="1"/>
        <v>1423171239042.1167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150676749159.08173</v>
      </c>
      <c r="E11" s="38">
        <f t="shared" ref="E11:X11" si="2">+E13+E16</f>
        <v>147408253351.90033</v>
      </c>
      <c r="F11" s="38">
        <f t="shared" si="2"/>
        <v>147365233714.99835</v>
      </c>
      <c r="G11" s="38">
        <f t="shared" si="2"/>
        <v>149118681818.50519</v>
      </c>
      <c r="H11" s="38">
        <f t="shared" si="2"/>
        <v>150577255166.64188</v>
      </c>
      <c r="I11" s="38">
        <f t="shared" si="2"/>
        <v>151532273163.30035</v>
      </c>
      <c r="J11" s="38">
        <f t="shared" si="2"/>
        <v>152301293237.34076</v>
      </c>
      <c r="K11" s="38">
        <f t="shared" si="2"/>
        <v>153052167172.58911</v>
      </c>
      <c r="L11" s="38">
        <f t="shared" si="2"/>
        <v>154057087050.92563</v>
      </c>
      <c r="M11" s="38">
        <f t="shared" si="2"/>
        <v>153850752164.89557</v>
      </c>
      <c r="N11" s="38">
        <f t="shared" si="2"/>
        <v>154265922532.49182</v>
      </c>
      <c r="O11" s="38">
        <f t="shared" si="2"/>
        <v>154343898912.81439</v>
      </c>
      <c r="P11" s="38">
        <f t="shared" si="2"/>
        <v>154272169648.10291</v>
      </c>
      <c r="Q11" s="38">
        <f t="shared" si="2"/>
        <v>154658630387.88965</v>
      </c>
      <c r="R11" s="38">
        <f t="shared" si="2"/>
        <v>154945287364.32031</v>
      </c>
      <c r="S11" s="38">
        <f t="shared" si="2"/>
        <v>155259163548.93896</v>
      </c>
      <c r="T11" s="38">
        <f t="shared" si="2"/>
        <v>154979300479.6337</v>
      </c>
      <c r="U11" s="38">
        <f t="shared" si="2"/>
        <v>155103188998.45056</v>
      </c>
      <c r="V11" s="38">
        <f t="shared" si="2"/>
        <v>155077371872.2334</v>
      </c>
      <c r="W11" s="38">
        <f t="shared" si="2"/>
        <v>155024335537.82825</v>
      </c>
      <c r="X11" s="38">
        <f t="shared" si="2"/>
        <v>154286282464.02472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1442897015633.1428</v>
      </c>
      <c r="E12" s="38">
        <f t="shared" ref="E12:X12" si="3">+E23+E19</f>
        <v>1430403587995.9238</v>
      </c>
      <c r="F12" s="38">
        <f t="shared" si="3"/>
        <v>1419099573408.5918</v>
      </c>
      <c r="G12" s="38">
        <f t="shared" si="3"/>
        <v>1408672970850.5586</v>
      </c>
      <c r="H12" s="38">
        <f t="shared" si="3"/>
        <v>1398860532668.6843</v>
      </c>
      <c r="I12" s="38">
        <f t="shared" si="3"/>
        <v>1389371109299.8306</v>
      </c>
      <c r="J12" s="38">
        <f t="shared" si="3"/>
        <v>1380106326061.3794</v>
      </c>
      <c r="K12" s="38">
        <f t="shared" si="3"/>
        <v>1371245105067.6167</v>
      </c>
      <c r="L12" s="38">
        <f t="shared" si="3"/>
        <v>1362951066616.646</v>
      </c>
      <c r="M12" s="38">
        <f t="shared" si="3"/>
        <v>1354747644256.0483</v>
      </c>
      <c r="N12" s="38">
        <f t="shared" si="3"/>
        <v>1346621329646.5708</v>
      </c>
      <c r="O12" s="38">
        <f t="shared" si="3"/>
        <v>1338456425053.8464</v>
      </c>
      <c r="P12" s="38">
        <f t="shared" si="3"/>
        <v>1330121986514.6411</v>
      </c>
      <c r="Q12" s="38">
        <f t="shared" si="3"/>
        <v>1321885094958.9663</v>
      </c>
      <c r="R12" s="38">
        <f t="shared" si="3"/>
        <v>1313685001842.887</v>
      </c>
      <c r="S12" s="38">
        <f t="shared" si="3"/>
        <v>1305654951050.9021</v>
      </c>
      <c r="T12" s="38">
        <f t="shared" si="3"/>
        <v>1297796275802.7588</v>
      </c>
      <c r="U12" s="38">
        <f t="shared" si="3"/>
        <v>1289945440753.2039</v>
      </c>
      <c r="V12" s="38">
        <f t="shared" si="3"/>
        <v>1282587338947.1995</v>
      </c>
      <c r="W12" s="38">
        <f t="shared" si="3"/>
        <v>1275638258554.0435</v>
      </c>
      <c r="X12" s="38">
        <f t="shared" si="3"/>
        <v>1268884956578.092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81802793674.371857</v>
      </c>
      <c r="E13" s="13">
        <f t="shared" ref="E13:X13" si="4">+E14+E15</f>
        <v>77738058584.962067</v>
      </c>
      <c r="F13" s="13">
        <f t="shared" si="4"/>
        <v>76898799665.831711</v>
      </c>
      <c r="G13" s="13">
        <f t="shared" si="4"/>
        <v>77856008487.110138</v>
      </c>
      <c r="H13" s="13">
        <f t="shared" si="4"/>
        <v>78518342553.018417</v>
      </c>
      <c r="I13" s="13">
        <f t="shared" si="4"/>
        <v>78677121267.448486</v>
      </c>
      <c r="J13" s="13">
        <f t="shared" si="4"/>
        <v>78649902059.260483</v>
      </c>
      <c r="K13" s="13">
        <f t="shared" si="4"/>
        <v>78604536712.280457</v>
      </c>
      <c r="L13" s="13">
        <f t="shared" si="4"/>
        <v>78813217308.38855</v>
      </c>
      <c r="M13" s="13">
        <f t="shared" si="4"/>
        <v>77810643140.130096</v>
      </c>
      <c r="N13" s="13">
        <f t="shared" si="4"/>
        <v>77429574225.49794</v>
      </c>
      <c r="O13" s="13">
        <f t="shared" si="4"/>
        <v>77275332045.765869</v>
      </c>
      <c r="P13" s="13">
        <f t="shared" si="4"/>
        <v>76971384220.999741</v>
      </c>
      <c r="Q13" s="13">
        <f t="shared" si="4"/>
        <v>77125626400.731812</v>
      </c>
      <c r="R13" s="13">
        <f t="shared" si="4"/>
        <v>77180064817.107834</v>
      </c>
      <c r="S13" s="13">
        <f t="shared" si="4"/>
        <v>77261722441.67186</v>
      </c>
      <c r="T13" s="13">
        <f t="shared" si="4"/>
        <v>76876116992.341705</v>
      </c>
      <c r="U13" s="13">
        <f t="shared" si="4"/>
        <v>76894263131.133698</v>
      </c>
      <c r="V13" s="13">
        <f t="shared" si="4"/>
        <v>76762703624.891647</v>
      </c>
      <c r="W13" s="13">
        <f t="shared" si="4"/>
        <v>76603924910.461578</v>
      </c>
      <c r="X13" s="13">
        <f t="shared" si="4"/>
        <v>75760129456.633209</v>
      </c>
    </row>
    <row r="14" spans="1:24" ht="15.75">
      <c r="A14" s="8" t="s">
        <v>43</v>
      </c>
      <c r="B14" s="2" t="s">
        <v>27</v>
      </c>
      <c r="C14" s="10"/>
      <c r="D14" s="11">
        <v>56316541740.996689</v>
      </c>
      <c r="E14" s="11">
        <v>53562865179.309479</v>
      </c>
      <c r="F14" s="11">
        <v>53113748244.207283</v>
      </c>
      <c r="G14" s="11">
        <v>54034664787.901688</v>
      </c>
      <c r="H14" s="11">
        <v>54606268159.849937</v>
      </c>
      <c r="I14" s="11">
        <v>54715144992.601982</v>
      </c>
      <c r="J14" s="11">
        <v>54728754596.695992</v>
      </c>
      <c r="K14" s="11">
        <v>54710608457.903984</v>
      </c>
      <c r="L14" s="11">
        <v>54923825588.710075</v>
      </c>
      <c r="M14" s="11">
        <v>54610804694.547935</v>
      </c>
      <c r="N14" s="11">
        <v>54529147069.983902</v>
      </c>
      <c r="O14" s="11">
        <v>54533683604.681908</v>
      </c>
      <c r="P14" s="11">
        <v>54424806771.929855</v>
      </c>
      <c r="Q14" s="11">
        <v>54588122021.05793</v>
      </c>
      <c r="R14" s="11">
        <v>54892069845.824059</v>
      </c>
      <c r="S14" s="11">
        <v>54901142915.220062</v>
      </c>
      <c r="T14" s="11">
        <v>54728754596.695992</v>
      </c>
      <c r="U14" s="11">
        <v>54778656478.374008</v>
      </c>
      <c r="V14" s="11">
        <v>55037238956.160126</v>
      </c>
      <c r="W14" s="11">
        <v>55096213907.234154</v>
      </c>
      <c r="X14" s="11">
        <v>54642560437.433952</v>
      </c>
    </row>
    <row r="15" spans="1:24" ht="15.75">
      <c r="A15" s="8" t="s">
        <v>47</v>
      </c>
      <c r="B15" s="2" t="s">
        <v>6</v>
      </c>
      <c r="C15" s="10"/>
      <c r="D15" s="11">
        <v>25486251933.375172</v>
      </c>
      <c r="E15" s="11">
        <v>24175193405.652596</v>
      </c>
      <c r="F15" s="11">
        <v>23785051421.624428</v>
      </c>
      <c r="G15" s="11">
        <v>23821343699.208443</v>
      </c>
      <c r="H15" s="11">
        <v>23912074393.16848</v>
      </c>
      <c r="I15" s="11">
        <v>23961976274.846504</v>
      </c>
      <c r="J15" s="11">
        <v>23921147462.564487</v>
      </c>
      <c r="K15" s="11">
        <v>23893928254.376472</v>
      </c>
      <c r="L15" s="11">
        <v>23889391719.678471</v>
      </c>
      <c r="M15" s="11">
        <v>23199838445.582169</v>
      </c>
      <c r="N15" s="11">
        <v>22900427155.514038</v>
      </c>
      <c r="O15" s="11">
        <v>22741648441.083969</v>
      </c>
      <c r="P15" s="11">
        <v>22546577449.069881</v>
      </c>
      <c r="Q15" s="11">
        <v>22537504379.673878</v>
      </c>
      <c r="R15" s="11">
        <v>22287994971.283772</v>
      </c>
      <c r="S15" s="11">
        <v>22360579526.451801</v>
      </c>
      <c r="T15" s="11">
        <v>22147362395.645706</v>
      </c>
      <c r="U15" s="11">
        <v>22115606652.759693</v>
      </c>
      <c r="V15" s="11">
        <v>21725464668.731522</v>
      </c>
      <c r="W15" s="11">
        <v>21507711003.227428</v>
      </c>
      <c r="X15" s="11">
        <v>21117569019.199257</v>
      </c>
    </row>
    <row r="16" spans="1:24" ht="15.75">
      <c r="A16" s="15" t="s">
        <v>44</v>
      </c>
      <c r="B16" s="10" t="s">
        <v>11</v>
      </c>
      <c r="C16" s="10"/>
      <c r="D16" s="13">
        <f>+D17+D18</f>
        <v>68873955484.709854</v>
      </c>
      <c r="E16" s="13">
        <f t="shared" ref="E16:X16" si="5">+E17+E18</f>
        <v>69670194766.938263</v>
      </c>
      <c r="F16" s="13">
        <f t="shared" si="5"/>
        <v>70466434049.166656</v>
      </c>
      <c r="G16" s="13">
        <f t="shared" si="5"/>
        <v>71262673331.39505</v>
      </c>
      <c r="H16" s="13">
        <f t="shared" si="5"/>
        <v>72058912613.623459</v>
      </c>
      <c r="I16" s="13">
        <f t="shared" si="5"/>
        <v>72855151895.851868</v>
      </c>
      <c r="J16" s="13">
        <f t="shared" si="5"/>
        <v>73651391178.080276</v>
      </c>
      <c r="K16" s="13">
        <f t="shared" si="5"/>
        <v>74447630460.30867</v>
      </c>
      <c r="L16" s="13">
        <f t="shared" si="5"/>
        <v>75243869742.537079</v>
      </c>
      <c r="M16" s="13">
        <f t="shared" si="5"/>
        <v>76040109024.765472</v>
      </c>
      <c r="N16" s="13">
        <f t="shared" si="5"/>
        <v>76836348306.993881</v>
      </c>
      <c r="O16" s="13">
        <f t="shared" si="5"/>
        <v>77068566867.048523</v>
      </c>
      <c r="P16" s="13">
        <f t="shared" si="5"/>
        <v>77300785427.10318</v>
      </c>
      <c r="Q16" s="13">
        <f t="shared" si="5"/>
        <v>77533003987.157822</v>
      </c>
      <c r="R16" s="13">
        <f t="shared" si="5"/>
        <v>77765222547.212479</v>
      </c>
      <c r="S16" s="13">
        <f t="shared" si="5"/>
        <v>77997441107.26712</v>
      </c>
      <c r="T16" s="13">
        <f t="shared" si="5"/>
        <v>78103183487.291992</v>
      </c>
      <c r="U16" s="13">
        <f t="shared" si="5"/>
        <v>78208925867.316879</v>
      </c>
      <c r="V16" s="13">
        <f t="shared" si="5"/>
        <v>78314668247.341766</v>
      </c>
      <c r="W16" s="13">
        <f t="shared" si="5"/>
        <v>78420410627.366653</v>
      </c>
      <c r="X16" s="13">
        <f t="shared" si="5"/>
        <v>78526153007.391525</v>
      </c>
    </row>
    <row r="17" spans="1:24">
      <c r="A17" s="8" t="s">
        <v>45</v>
      </c>
      <c r="B17" s="2" t="s">
        <v>7</v>
      </c>
      <c r="C17" s="2"/>
      <c r="D17" s="14">
        <v>45373051106.024223</v>
      </c>
      <c r="E17" s="14">
        <v>46096947746.659874</v>
      </c>
      <c r="F17" s="14">
        <v>46820844387.295525</v>
      </c>
      <c r="G17" s="14">
        <v>47544741027.931175</v>
      </c>
      <c r="H17" s="14">
        <v>48268637668.566826</v>
      </c>
      <c r="I17" s="14">
        <v>48992534309.202484</v>
      </c>
      <c r="J17" s="14">
        <v>49716430949.838135</v>
      </c>
      <c r="K17" s="14">
        <v>50440327590.473785</v>
      </c>
      <c r="L17" s="14">
        <v>51164224231.109436</v>
      </c>
      <c r="M17" s="14">
        <v>51888120871.745087</v>
      </c>
      <c r="N17" s="14">
        <v>52612017512.380737</v>
      </c>
      <c r="O17" s="14">
        <v>52844236072.435387</v>
      </c>
      <c r="P17" s="14">
        <v>53076454632.490036</v>
      </c>
      <c r="Q17" s="14">
        <v>53308673192.544678</v>
      </c>
      <c r="R17" s="14">
        <v>53540891752.599335</v>
      </c>
      <c r="S17" s="14">
        <v>53773110312.653976</v>
      </c>
      <c r="T17" s="14">
        <v>53878852692.678856</v>
      </c>
      <c r="U17" s="14">
        <v>53984595072.703743</v>
      </c>
      <c r="V17" s="14">
        <v>54090337452.728622</v>
      </c>
      <c r="W17" s="14">
        <v>54196079832.75351</v>
      </c>
      <c r="X17" s="14">
        <v>54301822212.778389</v>
      </c>
    </row>
    <row r="18" spans="1:24">
      <c r="A18" s="8" t="s">
        <v>46</v>
      </c>
      <c r="B18" s="2" t="s">
        <v>62</v>
      </c>
      <c r="C18" s="2"/>
      <c r="D18" s="14">
        <v>23500904378.685631</v>
      </c>
      <c r="E18" s="14">
        <v>23573247020.278381</v>
      </c>
      <c r="F18" s="14">
        <v>23645589661.871132</v>
      </c>
      <c r="G18" s="14">
        <v>23717932303.463882</v>
      </c>
      <c r="H18" s="14">
        <v>23790274945.056633</v>
      </c>
      <c r="I18" s="14">
        <v>23862617586.649387</v>
      </c>
      <c r="J18" s="14">
        <v>23934960228.242138</v>
      </c>
      <c r="K18" s="14">
        <v>24007302869.834888</v>
      </c>
      <c r="L18" s="14">
        <v>24079645511.427635</v>
      </c>
      <c r="M18" s="14">
        <v>24151988153.020393</v>
      </c>
      <c r="N18" s="14">
        <v>24224330794.61314</v>
      </c>
      <c r="O18" s="14">
        <v>24224330794.61314</v>
      </c>
      <c r="P18" s="14">
        <v>24224330794.61314</v>
      </c>
      <c r="Q18" s="14">
        <v>24224330794.61314</v>
      </c>
      <c r="R18" s="14">
        <v>24224330794.61314</v>
      </c>
      <c r="S18" s="14">
        <v>24224330794.61314</v>
      </c>
      <c r="T18" s="14">
        <v>24224330794.61314</v>
      </c>
      <c r="U18" s="14">
        <v>24224330794.61314</v>
      </c>
      <c r="V18" s="14">
        <v>24224330794.61314</v>
      </c>
      <c r="W18" s="14">
        <v>24224330794.61314</v>
      </c>
      <c r="X18" s="14">
        <v>24224330794.61314</v>
      </c>
    </row>
    <row r="19" spans="1:24" ht="15.75">
      <c r="A19" s="15" t="s">
        <v>48</v>
      </c>
      <c r="B19" s="10" t="s">
        <v>12</v>
      </c>
      <c r="C19" s="10"/>
      <c r="D19" s="13">
        <f>+D20+D21+D22</f>
        <v>1442897015633.1428</v>
      </c>
      <c r="E19" s="13">
        <f t="shared" ref="E19:X19" si="6">+E20+E21+E22</f>
        <v>1430403587995.9238</v>
      </c>
      <c r="F19" s="13">
        <f t="shared" si="6"/>
        <v>1419099573408.5918</v>
      </c>
      <c r="G19" s="13">
        <f t="shared" si="6"/>
        <v>1408672970850.5586</v>
      </c>
      <c r="H19" s="13">
        <f t="shared" si="6"/>
        <v>1398860532668.6843</v>
      </c>
      <c r="I19" s="13">
        <f t="shared" si="6"/>
        <v>1389371109299.8306</v>
      </c>
      <c r="J19" s="13">
        <f t="shared" si="6"/>
        <v>1380106326061.3794</v>
      </c>
      <c r="K19" s="13">
        <f t="shared" si="6"/>
        <v>1371245105067.6167</v>
      </c>
      <c r="L19" s="13">
        <f t="shared" si="6"/>
        <v>1362951066616.646</v>
      </c>
      <c r="M19" s="13">
        <f t="shared" si="6"/>
        <v>1354747644256.0483</v>
      </c>
      <c r="N19" s="13">
        <f t="shared" si="6"/>
        <v>1346621329646.5708</v>
      </c>
      <c r="O19" s="13">
        <f t="shared" si="6"/>
        <v>1338456425053.8464</v>
      </c>
      <c r="P19" s="13">
        <f t="shared" si="6"/>
        <v>1330121986514.6411</v>
      </c>
      <c r="Q19" s="13">
        <f t="shared" si="6"/>
        <v>1321885094958.9663</v>
      </c>
      <c r="R19" s="13">
        <f t="shared" si="6"/>
        <v>1313685001842.887</v>
      </c>
      <c r="S19" s="13">
        <f t="shared" si="6"/>
        <v>1305654951050.9021</v>
      </c>
      <c r="T19" s="13">
        <f t="shared" si="6"/>
        <v>1297796275802.7588</v>
      </c>
      <c r="U19" s="13">
        <f t="shared" si="6"/>
        <v>1289945440753.2039</v>
      </c>
      <c r="V19" s="13">
        <f t="shared" si="6"/>
        <v>1282587338947.1995</v>
      </c>
      <c r="W19" s="13">
        <f t="shared" si="6"/>
        <v>1275638258554.0435</v>
      </c>
      <c r="X19" s="13">
        <f t="shared" si="6"/>
        <v>1268884956578.092</v>
      </c>
    </row>
    <row r="20" spans="1:24" s="16" customFormat="1">
      <c r="A20" s="8" t="s">
        <v>59</v>
      </c>
      <c r="B20" s="2" t="s">
        <v>13</v>
      </c>
      <c r="C20" s="2"/>
      <c r="D20" s="11">
        <v>4047354570.8935041</v>
      </c>
      <c r="E20" s="11">
        <v>3892855752.2774267</v>
      </c>
      <c r="F20" s="11">
        <v>3754578920.4829206</v>
      </c>
      <c r="G20" s="11">
        <v>3622606045.1863923</v>
      </c>
      <c r="H20" s="11">
        <v>3495044901.7501354</v>
      </c>
      <c r="I20" s="11">
        <v>3368025366.7574453</v>
      </c>
      <c r="J20" s="11">
        <v>3240837418.1944246</v>
      </c>
      <c r="K20" s="11">
        <v>3118429110.6400695</v>
      </c>
      <c r="L20" s="11">
        <v>2992904495.3724656</v>
      </c>
      <c r="M20" s="11">
        <v>2869199077.4275808</v>
      </c>
      <c r="N20" s="11">
        <v>2728433642.0655622</v>
      </c>
      <c r="O20" s="11">
        <v>2592459181.2142477</v>
      </c>
      <c r="P20" s="11">
        <v>2446756878.8503513</v>
      </c>
      <c r="Q20" s="11">
        <v>2293862034.5154448</v>
      </c>
      <c r="R20" s="11">
        <v>2157825198.8682251</v>
      </c>
      <c r="S20" s="11">
        <v>1979916748.0512905</v>
      </c>
      <c r="T20" s="11">
        <v>1774075997.8070767</v>
      </c>
      <c r="U20" s="11">
        <v>1643836337.6282547</v>
      </c>
      <c r="V20" s="11">
        <v>1505172221.098896</v>
      </c>
      <c r="W20" s="11">
        <v>1357816929.8949473</v>
      </c>
      <c r="X20" s="11">
        <v>1226035848.5835385</v>
      </c>
    </row>
    <row r="21" spans="1:24" s="16" customFormat="1">
      <c r="A21" s="8" t="s">
        <v>60</v>
      </c>
      <c r="B21" s="2" t="s">
        <v>14</v>
      </c>
      <c r="C21" s="2"/>
      <c r="D21" s="11">
        <v>41919256049.64389</v>
      </c>
      <c r="E21" s="11">
        <v>40542066502.896339</v>
      </c>
      <c r="F21" s="11">
        <v>39144672678.367165</v>
      </c>
      <c r="G21" s="11">
        <v>37747569548.038712</v>
      </c>
      <c r="H21" s="11">
        <v>36298262295.528954</v>
      </c>
      <c r="I21" s="11">
        <v>34764283429.873985</v>
      </c>
      <c r="J21" s="11">
        <v>33106091282.727047</v>
      </c>
      <c r="K21" s="11">
        <v>31472580908.100853</v>
      </c>
      <c r="L21" s="11">
        <v>29880498023.753017</v>
      </c>
      <c r="M21" s="11">
        <v>28182989795.205738</v>
      </c>
      <c r="N21" s="11">
        <v>26577655935.274818</v>
      </c>
      <c r="O21" s="11">
        <v>24958998302.510979</v>
      </c>
      <c r="P21" s="11">
        <v>23334661680.211536</v>
      </c>
      <c r="Q21" s="11">
        <v>21717096150.51162</v>
      </c>
      <c r="R21" s="11">
        <v>20220245552.222397</v>
      </c>
      <c r="S21" s="11">
        <v>18775015522.968971</v>
      </c>
      <c r="T21" s="11">
        <v>17347332104.921093</v>
      </c>
      <c r="U21" s="11">
        <v>15992237832.655865</v>
      </c>
      <c r="V21" s="11">
        <v>14820545789.059122</v>
      </c>
      <c r="W21" s="11">
        <v>13731854361.752003</v>
      </c>
      <c r="X21" s="11">
        <v>12782298188.375519</v>
      </c>
    </row>
    <row r="22" spans="1:24" s="16" customFormat="1">
      <c r="A22" s="8" t="s">
        <v>61</v>
      </c>
      <c r="B22" s="2" t="s">
        <v>15</v>
      </c>
      <c r="C22" s="2"/>
      <c r="D22" s="11">
        <v>1396930405012.6055</v>
      </c>
      <c r="E22" s="11">
        <v>1385968665740.75</v>
      </c>
      <c r="F22" s="11">
        <v>1376200321809.7417</v>
      </c>
      <c r="G22" s="11">
        <v>1367302795257.3335</v>
      </c>
      <c r="H22" s="11">
        <v>1359067225471.4053</v>
      </c>
      <c r="I22" s="11">
        <v>1351238800503.1992</v>
      </c>
      <c r="J22" s="11">
        <v>1343759397360.458</v>
      </c>
      <c r="K22" s="11">
        <v>1336654095048.8757</v>
      </c>
      <c r="L22" s="11">
        <v>1330077664097.5205</v>
      </c>
      <c r="M22" s="11">
        <v>1323695455383.415</v>
      </c>
      <c r="N22" s="11">
        <v>1317315240069.2305</v>
      </c>
      <c r="O22" s="11">
        <v>1310904967570.1211</v>
      </c>
      <c r="P22" s="11">
        <v>1304340567955.5791</v>
      </c>
      <c r="Q22" s="11">
        <v>1297874136773.9392</v>
      </c>
      <c r="R22" s="11">
        <v>1291306931091.7964</v>
      </c>
      <c r="S22" s="11">
        <v>1284900018779.8818</v>
      </c>
      <c r="T22" s="11">
        <v>1278674867700.0305</v>
      </c>
      <c r="U22" s="11">
        <v>1272309366582.9197</v>
      </c>
      <c r="V22" s="11">
        <v>1266261620937.0415</v>
      </c>
      <c r="W22" s="11">
        <v>1260548587262.3965</v>
      </c>
      <c r="X22" s="11">
        <v>1254876622541.1331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2216250426070.1099</v>
      </c>
      <c r="E35" s="11">
        <v>2329462293535.958</v>
      </c>
      <c r="F35" s="11">
        <v>2373999016507.0361</v>
      </c>
      <c r="G35" s="11">
        <v>2350209236982.5581</v>
      </c>
      <c r="H35" s="11">
        <v>2408300495029.4492</v>
      </c>
      <c r="I35" s="11">
        <v>2448687776853.0381</v>
      </c>
      <c r="J35" s="11">
        <v>2468051529535.335</v>
      </c>
      <c r="K35" s="11">
        <v>2510928476047.417</v>
      </c>
      <c r="L35" s="11">
        <v>2557678278012.2959</v>
      </c>
      <c r="M35" s="11">
        <v>2605534422755.9429</v>
      </c>
      <c r="N35" s="11">
        <v>2685202512478.9321</v>
      </c>
      <c r="O35" s="11">
        <v>2725866379997.2129</v>
      </c>
      <c r="P35" s="11">
        <v>2726143096837.3271</v>
      </c>
      <c r="Q35" s="11">
        <v>2715907983534.084</v>
      </c>
      <c r="R35" s="11">
        <v>2747443211673.311</v>
      </c>
      <c r="S35" s="11">
        <v>2766253792966.2241</v>
      </c>
      <c r="T35" s="11">
        <v>2868605188289.5</v>
      </c>
      <c r="U35" s="11">
        <v>2962381115623.106</v>
      </c>
      <c r="V35" s="11">
        <v>2994469646297.1401</v>
      </c>
      <c r="W35" s="11">
        <v>2840942553312.2261</v>
      </c>
      <c r="X35" s="11">
        <v>2945783613323.9951</v>
      </c>
    </row>
    <row r="36" spans="1:24" ht="15.75">
      <c r="A36" s="25">
        <v>5</v>
      </c>
      <c r="B36" s="9" t="s">
        <v>9</v>
      </c>
      <c r="C36" s="10"/>
      <c r="D36" s="11">
        <v>79098094</v>
      </c>
      <c r="E36" s="11">
        <v>79651902.999999985</v>
      </c>
      <c r="F36" s="11">
        <v>80282985</v>
      </c>
      <c r="G36" s="11">
        <v>80926118</v>
      </c>
      <c r="H36" s="11">
        <v>81495194.000000015</v>
      </c>
      <c r="I36" s="11">
        <v>81929440.999999985</v>
      </c>
      <c r="J36" s="11">
        <v>82200333.000000015</v>
      </c>
      <c r="K36" s="11">
        <v>82326018.999999985</v>
      </c>
      <c r="L36" s="11">
        <v>82350467</v>
      </c>
      <c r="M36" s="11">
        <v>82341545.000000015</v>
      </c>
      <c r="N36" s="11">
        <v>82349027</v>
      </c>
      <c r="O36" s="11">
        <v>82384256.00000003</v>
      </c>
      <c r="P36" s="11">
        <v>82432026.000000015</v>
      </c>
      <c r="Q36" s="11">
        <v>82484110.999999985</v>
      </c>
      <c r="R36" s="11">
        <v>82524343.00000003</v>
      </c>
      <c r="S36" s="11">
        <v>82540739.000000015</v>
      </c>
      <c r="T36" s="11">
        <v>82536138.000000015</v>
      </c>
      <c r="U36" s="11">
        <v>82516296.999999985</v>
      </c>
      <c r="V36" s="11">
        <v>82475271.000000015</v>
      </c>
      <c r="W36" s="11">
        <v>82405365</v>
      </c>
      <c r="X36" s="11">
        <v>82302465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325512.58808169881</v>
      </c>
      <c r="E39" s="11">
        <f t="shared" si="8"/>
        <v>336924.1117798622</v>
      </c>
      <c r="F39" s="11">
        <f t="shared" si="8"/>
        <v>341489.44923183927</v>
      </c>
      <c r="G39" s="11">
        <f t="shared" si="8"/>
        <v>341794.54554030142</v>
      </c>
      <c r="H39" s="11">
        <f t="shared" si="8"/>
        <v>346703.30703181046</v>
      </c>
      <c r="I39" s="11">
        <f t="shared" si="8"/>
        <v>352795.61847860768</v>
      </c>
      <c r="J39" s="11">
        <f t="shared" si="8"/>
        <v>358654.42263377039</v>
      </c>
      <c r="K39" s="11">
        <f t="shared" si="8"/>
        <v>364477.20599997597</v>
      </c>
      <c r="L39" s="11">
        <f t="shared" si="8"/>
        <v>365285.49340697727</v>
      </c>
      <c r="M39" s="11">
        <f t="shared" si="8"/>
        <v>370378.39934429165</v>
      </c>
      <c r="N39" s="11">
        <f t="shared" si="8"/>
        <v>376366.02966562274</v>
      </c>
      <c r="O39" s="11">
        <f t="shared" si="8"/>
        <v>387432.64865167829</v>
      </c>
      <c r="P39" s="11">
        <f t="shared" si="8"/>
        <v>392360.7944269146</v>
      </c>
      <c r="Q39" s="11">
        <f t="shared" si="8"/>
        <v>403539.33823275787</v>
      </c>
      <c r="R39" s="11">
        <f t="shared" si="8"/>
        <v>416963.96255944885</v>
      </c>
      <c r="S39" s="11">
        <f t="shared" si="8"/>
        <v>423091.72520634002</v>
      </c>
      <c r="T39" s="11">
        <f t="shared" si="8"/>
        <v>426216.84401574876</v>
      </c>
      <c r="U39" s="11">
        <f t="shared" si="8"/>
        <v>429332.84487213427</v>
      </c>
      <c r="V39" s="11">
        <f t="shared" si="8"/>
        <v>431360.06248769991</v>
      </c>
      <c r="W39" s="11">
        <f t="shared" si="8"/>
        <v>433466.59714598517</v>
      </c>
      <c r="X39" s="11">
        <f t="shared" si="8"/>
        <v>435655.03351987107</v>
      </c>
    </row>
    <row r="40" spans="1:24" ht="15.75">
      <c r="B40" s="20" t="s">
        <v>5</v>
      </c>
      <c r="C40" s="7"/>
      <c r="D40" s="11">
        <f t="shared" ref="D40:X40" si="9">+D8/D36</f>
        <v>83199.395593777997</v>
      </c>
      <c r="E40" s="11">
        <f t="shared" si="9"/>
        <v>85031.795739541602</v>
      </c>
      <c r="F40" s="11">
        <f t="shared" si="9"/>
        <v>86927.154737948105</v>
      </c>
      <c r="G40" s="11">
        <f t="shared" si="9"/>
        <v>88437.33828579956</v>
      </c>
      <c r="H40" s="11">
        <f t="shared" si="9"/>
        <v>90149.529868041514</v>
      </c>
      <c r="I40" s="11">
        <f t="shared" si="9"/>
        <v>91880.753347193371</v>
      </c>
      <c r="J40" s="11">
        <f t="shared" si="9"/>
        <v>93661.522946604775</v>
      </c>
      <c r="K40" s="11">
        <f t="shared" si="9"/>
        <v>95570.967626227197</v>
      </c>
      <c r="L40" s="11">
        <f t="shared" si="9"/>
        <v>97739.393531799797</v>
      </c>
      <c r="M40" s="11">
        <f t="shared" si="9"/>
        <v>100127.02477567748</v>
      </c>
      <c r="N40" s="11">
        <f t="shared" si="9"/>
        <v>102564.31380421866</v>
      </c>
      <c r="O40" s="11">
        <f t="shared" si="9"/>
        <v>104655.94294958067</v>
      </c>
      <c r="P40" s="11">
        <f t="shared" si="9"/>
        <v>106262.16688452048</v>
      </c>
      <c r="Q40" s="11">
        <f t="shared" si="9"/>
        <v>107722.22643324015</v>
      </c>
      <c r="R40" s="11">
        <f t="shared" si="9"/>
        <v>109121.86682113673</v>
      </c>
      <c r="S40" s="11">
        <f t="shared" si="9"/>
        <v>110539.47626924503</v>
      </c>
      <c r="T40" s="11">
        <f t="shared" si="9"/>
        <v>112407.2766530996</v>
      </c>
      <c r="U40" s="11">
        <f t="shared" si="9"/>
        <v>114518.42835869158</v>
      </c>
      <c r="V40" s="11">
        <f t="shared" si="9"/>
        <v>116686.39437090643</v>
      </c>
      <c r="W40" s="11">
        <f t="shared" si="9"/>
        <v>118059.17810782294</v>
      </c>
      <c r="X40" s="11">
        <f t="shared" si="9"/>
        <v>119755.48976882501</v>
      </c>
    </row>
    <row r="41" spans="1:24" ht="15.75">
      <c r="B41" s="20" t="s">
        <v>38</v>
      </c>
      <c r="C41" s="7"/>
      <c r="D41" s="37">
        <f>+D9/D36</f>
        <v>222166.38888994502</v>
      </c>
      <c r="E41" s="37">
        <f t="shared" ref="E41:X41" si="10">+E9/E36</f>
        <v>232083.47554911696</v>
      </c>
      <c r="F41" s="37">
        <f t="shared" si="10"/>
        <v>235050.50370629664</v>
      </c>
      <c r="G41" s="37">
        <f t="shared" si="10"/>
        <v>234107.65357309257</v>
      </c>
      <c r="H41" s="37">
        <f t="shared" si="10"/>
        <v>237541.14940273401</v>
      </c>
      <c r="I41" s="37">
        <f t="shared" si="10"/>
        <v>242107.17691023962</v>
      </c>
      <c r="J41" s="37">
        <f t="shared" si="10"/>
        <v>246350.54675048447</v>
      </c>
      <c r="K41" s="37">
        <f t="shared" si="10"/>
        <v>250390.86145214384</v>
      </c>
      <c r="L41" s="37">
        <f t="shared" si="10"/>
        <v>249124.73313699529</v>
      </c>
      <c r="M41" s="37">
        <f t="shared" si="10"/>
        <v>251930.14442384409</v>
      </c>
      <c r="N41" s="37">
        <f t="shared" si="10"/>
        <v>255575.79010542567</v>
      </c>
      <c r="O41" s="37">
        <f t="shared" si="10"/>
        <v>264656.73477019212</v>
      </c>
      <c r="P41" s="37">
        <f t="shared" si="10"/>
        <v>268091.13423921185</v>
      </c>
      <c r="Q41" s="37">
        <f t="shared" si="10"/>
        <v>277916.16448438138</v>
      </c>
      <c r="R41" s="37">
        <f t="shared" si="10"/>
        <v>290045.76757842349</v>
      </c>
      <c r="S41" s="37">
        <f t="shared" si="10"/>
        <v>294852.93908962875</v>
      </c>
      <c r="T41" s="37">
        <f t="shared" si="10"/>
        <v>296207.87661862146</v>
      </c>
      <c r="U41" s="37">
        <f t="shared" si="10"/>
        <v>297302.13491224998</v>
      </c>
      <c r="V41" s="37">
        <f t="shared" si="10"/>
        <v>297242.20419569372</v>
      </c>
      <c r="W41" s="37">
        <f t="shared" si="10"/>
        <v>298046.13929512759</v>
      </c>
      <c r="X41" s="37">
        <f t="shared" si="10"/>
        <v>298607.58002867008</v>
      </c>
    </row>
    <row r="42" spans="1:24" ht="15.75">
      <c r="B42" s="20" t="s">
        <v>10</v>
      </c>
      <c r="C42" s="9"/>
      <c r="D42" s="11">
        <f t="shared" ref="D42:X42" si="11">+D10/D36</f>
        <v>20146.803597975755</v>
      </c>
      <c r="E42" s="11">
        <f t="shared" si="11"/>
        <v>19808.840491203639</v>
      </c>
      <c r="F42" s="11">
        <f t="shared" si="11"/>
        <v>19511.790787594535</v>
      </c>
      <c r="G42" s="11">
        <f t="shared" si="11"/>
        <v>19249.553681409303</v>
      </c>
      <c r="H42" s="11">
        <f t="shared" si="11"/>
        <v>19012.627761034913</v>
      </c>
      <c r="I42" s="11">
        <f t="shared" si="11"/>
        <v>18807.688221174743</v>
      </c>
      <c r="J42" s="11">
        <f t="shared" si="11"/>
        <v>18642.352936681167</v>
      </c>
      <c r="K42" s="11">
        <f t="shared" si="11"/>
        <v>18515.376921604893</v>
      </c>
      <c r="L42" s="11">
        <f t="shared" si="11"/>
        <v>18421.366738182209</v>
      </c>
      <c r="M42" s="11">
        <f t="shared" si="11"/>
        <v>18321.230144770099</v>
      </c>
      <c r="N42" s="11">
        <f t="shared" si="11"/>
        <v>18225.925755978424</v>
      </c>
      <c r="O42" s="11">
        <f t="shared" si="11"/>
        <v>18119.970931905489</v>
      </c>
      <c r="P42" s="11">
        <f t="shared" si="11"/>
        <v>18007.493303182237</v>
      </c>
      <c r="Q42" s="11">
        <f t="shared" si="11"/>
        <v>17900.94731513632</v>
      </c>
      <c r="R42" s="11">
        <f t="shared" si="11"/>
        <v>17796.328159888613</v>
      </c>
      <c r="S42" s="11">
        <f t="shared" si="11"/>
        <v>17699.30984746624</v>
      </c>
      <c r="T42" s="11">
        <f t="shared" si="11"/>
        <v>17601.690744027692</v>
      </c>
      <c r="U42" s="11">
        <f t="shared" si="11"/>
        <v>17512.281601192728</v>
      </c>
      <c r="V42" s="11">
        <f t="shared" si="11"/>
        <v>17431.463921099847</v>
      </c>
      <c r="W42" s="11">
        <f t="shared" si="11"/>
        <v>17361.279743034589</v>
      </c>
      <c r="X42" s="11">
        <f t="shared" si="11"/>
        <v>17291.963722375953</v>
      </c>
    </row>
    <row r="43" spans="1:24" ht="15.75">
      <c r="B43" s="26" t="s">
        <v>32</v>
      </c>
      <c r="C43" s="9"/>
      <c r="D43" s="11">
        <f t="shared" ref="D43:X43" si="12">+D11/D36</f>
        <v>1904.9352713743233</v>
      </c>
      <c r="E43" s="11">
        <f t="shared" si="12"/>
        <v>1850.6557633896123</v>
      </c>
      <c r="F43" s="11">
        <f t="shared" si="12"/>
        <v>1835.5724281427547</v>
      </c>
      <c r="G43" s="11">
        <f t="shared" si="12"/>
        <v>1842.6521066845835</v>
      </c>
      <c r="H43" s="11">
        <f t="shared" si="12"/>
        <v>1847.6826396246365</v>
      </c>
      <c r="I43" s="11">
        <f t="shared" si="12"/>
        <v>1849.5460400285215</v>
      </c>
      <c r="J43" s="11">
        <f t="shared" si="12"/>
        <v>1852.8062804482888</v>
      </c>
      <c r="K43" s="11">
        <f t="shared" si="12"/>
        <v>1859.098363211139</v>
      </c>
      <c r="L43" s="11">
        <f t="shared" si="12"/>
        <v>1870.7494038974378</v>
      </c>
      <c r="M43" s="11">
        <f t="shared" si="12"/>
        <v>1868.4462644573348</v>
      </c>
      <c r="N43" s="11">
        <f t="shared" si="12"/>
        <v>1873.3180967941712</v>
      </c>
      <c r="O43" s="11">
        <f t="shared" si="12"/>
        <v>1873.4635281869189</v>
      </c>
      <c r="P43" s="11">
        <f t="shared" si="12"/>
        <v>1871.5076789220598</v>
      </c>
      <c r="Q43" s="11">
        <f t="shared" si="12"/>
        <v>1875.0111810975288</v>
      </c>
      <c r="R43" s="11">
        <f t="shared" si="12"/>
        <v>1877.5706868011086</v>
      </c>
      <c r="S43" s="11">
        <f t="shared" si="12"/>
        <v>1881.0004057382978</v>
      </c>
      <c r="T43" s="11">
        <f t="shared" si="12"/>
        <v>1877.7144682930727</v>
      </c>
      <c r="U43" s="11">
        <f t="shared" si="12"/>
        <v>1879.6673461783021</v>
      </c>
      <c r="V43" s="11">
        <f t="shared" si="12"/>
        <v>1880.2893278426859</v>
      </c>
      <c r="W43" s="11">
        <f t="shared" si="12"/>
        <v>1881.240809234062</v>
      </c>
      <c r="X43" s="11">
        <f t="shared" si="12"/>
        <v>1874.6252917701156</v>
      </c>
    </row>
    <row r="44" spans="1:24" ht="15.75">
      <c r="B44" s="26" t="s">
        <v>33</v>
      </c>
      <c r="C44" s="9"/>
      <c r="D44" s="11">
        <f t="shared" ref="D44:X44" si="13">+D12/D36</f>
        <v>18241.868326601434</v>
      </c>
      <c r="E44" s="11">
        <f t="shared" si="13"/>
        <v>17958.184727814023</v>
      </c>
      <c r="F44" s="11">
        <f t="shared" si="13"/>
        <v>17676.218359451781</v>
      </c>
      <c r="G44" s="11">
        <f t="shared" si="13"/>
        <v>17406.901574724721</v>
      </c>
      <c r="H44" s="11">
        <f t="shared" si="13"/>
        <v>17164.945121410277</v>
      </c>
      <c r="I44" s="11">
        <f t="shared" si="13"/>
        <v>16958.142181146224</v>
      </c>
      <c r="J44" s="11">
        <f t="shared" si="13"/>
        <v>16789.54665623288</v>
      </c>
      <c r="K44" s="11">
        <f t="shared" si="13"/>
        <v>16656.278558393755</v>
      </c>
      <c r="L44" s="11">
        <f t="shared" si="13"/>
        <v>16550.617334284772</v>
      </c>
      <c r="M44" s="11">
        <f t="shared" si="13"/>
        <v>16452.783880312763</v>
      </c>
      <c r="N44" s="11">
        <f t="shared" si="13"/>
        <v>16352.607659184252</v>
      </c>
      <c r="O44" s="11">
        <f t="shared" si="13"/>
        <v>16246.50740371857</v>
      </c>
      <c r="P44" s="11">
        <f t="shared" si="13"/>
        <v>16135.985624260175</v>
      </c>
      <c r="Q44" s="11">
        <f t="shared" si="13"/>
        <v>16025.936134038791</v>
      </c>
      <c r="R44" s="11">
        <f t="shared" si="13"/>
        <v>15918.757473087504</v>
      </c>
      <c r="S44" s="11">
        <f t="shared" si="13"/>
        <v>15818.309441727943</v>
      </c>
      <c r="T44" s="11">
        <f t="shared" si="13"/>
        <v>15723.97627573462</v>
      </c>
      <c r="U44" s="11">
        <f t="shared" si="13"/>
        <v>15632.614255014425</v>
      </c>
      <c r="V44" s="11">
        <f t="shared" si="13"/>
        <v>15551.174593257163</v>
      </c>
      <c r="W44" s="11">
        <f t="shared" si="13"/>
        <v>15480.03893380053</v>
      </c>
      <c r="X44" s="11">
        <f t="shared" si="13"/>
        <v>15417.33843060584</v>
      </c>
    </row>
    <row r="45" spans="1:24" ht="15.75">
      <c r="B45" s="10" t="s">
        <v>31</v>
      </c>
      <c r="C45" s="9"/>
      <c r="D45" s="11">
        <f t="shared" ref="D45:X45" si="14">+D13/D36</f>
        <v>1034.1942458736346</v>
      </c>
      <c r="E45" s="11">
        <f t="shared" si="14"/>
        <v>975.97239559941318</v>
      </c>
      <c r="F45" s="11">
        <f t="shared" si="14"/>
        <v>957.84679239108652</v>
      </c>
      <c r="G45" s="11">
        <f t="shared" si="14"/>
        <v>962.06281002024753</v>
      </c>
      <c r="H45" s="11">
        <f t="shared" si="14"/>
        <v>963.47206134656733</v>
      </c>
      <c r="I45" s="11">
        <f t="shared" si="14"/>
        <v>960.30340628649594</v>
      </c>
      <c r="J45" s="11">
        <f t="shared" si="14"/>
        <v>956.80758445662832</v>
      </c>
      <c r="K45" s="11">
        <f t="shared" si="14"/>
        <v>954.79579441683518</v>
      </c>
      <c r="L45" s="11">
        <f t="shared" si="14"/>
        <v>957.04639183635175</v>
      </c>
      <c r="M45" s="11">
        <f t="shared" si="14"/>
        <v>944.97429141182715</v>
      </c>
      <c r="N45" s="11">
        <f t="shared" si="14"/>
        <v>940.26094838373672</v>
      </c>
      <c r="O45" s="11">
        <f t="shared" si="14"/>
        <v>937.98664693610681</v>
      </c>
      <c r="P45" s="11">
        <f t="shared" si="14"/>
        <v>933.75582229411327</v>
      </c>
      <c r="Q45" s="11">
        <f t="shared" si="14"/>
        <v>935.03615988213562</v>
      </c>
      <c r="R45" s="11">
        <f t="shared" si="14"/>
        <v>935.23997903391739</v>
      </c>
      <c r="S45" s="11">
        <f t="shared" si="14"/>
        <v>936.04350261113905</v>
      </c>
      <c r="T45" s="11">
        <f t="shared" si="14"/>
        <v>931.4237236583773</v>
      </c>
      <c r="U45" s="11">
        <f t="shared" si="14"/>
        <v>931.8675937570697</v>
      </c>
      <c r="V45" s="11">
        <f t="shared" si="14"/>
        <v>930.73599751968845</v>
      </c>
      <c r="W45" s="11">
        <f t="shared" si="14"/>
        <v>929.59875744087265</v>
      </c>
      <c r="X45" s="11">
        <f t="shared" si="14"/>
        <v>920.508631869449</v>
      </c>
    </row>
    <row r="46" spans="1:24" ht="15.75">
      <c r="B46" s="10" t="s">
        <v>11</v>
      </c>
      <c r="C46" s="9"/>
      <c r="D46" s="11">
        <f t="shared" ref="D46:X46" si="15">+D16/D36</f>
        <v>870.74102550068847</v>
      </c>
      <c r="E46" s="11">
        <f t="shared" si="15"/>
        <v>874.68336779019921</v>
      </c>
      <c r="F46" s="11">
        <f t="shared" si="15"/>
        <v>877.72563575166839</v>
      </c>
      <c r="G46" s="11">
        <f t="shared" si="15"/>
        <v>880.58929666433585</v>
      </c>
      <c r="H46" s="11">
        <f t="shared" si="15"/>
        <v>884.21057827806931</v>
      </c>
      <c r="I46" s="11">
        <f t="shared" si="15"/>
        <v>889.24263374202542</v>
      </c>
      <c r="J46" s="11">
        <f t="shared" si="15"/>
        <v>895.99869599166061</v>
      </c>
      <c r="K46" s="11">
        <f t="shared" si="15"/>
        <v>904.30256879430408</v>
      </c>
      <c r="L46" s="11">
        <f t="shared" si="15"/>
        <v>913.70301206108616</v>
      </c>
      <c r="M46" s="11">
        <f t="shared" si="15"/>
        <v>923.47197304550764</v>
      </c>
      <c r="N46" s="11">
        <f t="shared" si="15"/>
        <v>933.05714841043459</v>
      </c>
      <c r="O46" s="11">
        <f t="shared" si="15"/>
        <v>935.47688125081197</v>
      </c>
      <c r="P46" s="11">
        <f t="shared" si="15"/>
        <v>937.75185662794661</v>
      </c>
      <c r="Q46" s="11">
        <f t="shared" si="15"/>
        <v>939.9750212153931</v>
      </c>
      <c r="R46" s="11">
        <f t="shared" si="15"/>
        <v>942.33070776719114</v>
      </c>
      <c r="S46" s="11">
        <f t="shared" si="15"/>
        <v>944.95690312715885</v>
      </c>
      <c r="T46" s="11">
        <f t="shared" si="15"/>
        <v>946.29074463469544</v>
      </c>
      <c r="U46" s="11">
        <f t="shared" si="15"/>
        <v>947.7997524212326</v>
      </c>
      <c r="V46" s="11">
        <f t="shared" si="15"/>
        <v>949.55333032299768</v>
      </c>
      <c r="W46" s="11">
        <f t="shared" si="15"/>
        <v>951.64205179318913</v>
      </c>
      <c r="X46" s="11">
        <f t="shared" si="15"/>
        <v>954.11665990066672</v>
      </c>
    </row>
    <row r="47" spans="1:24" ht="15.75">
      <c r="B47" s="10" t="s">
        <v>12</v>
      </c>
      <c r="C47" s="9"/>
      <c r="D47" s="11">
        <f t="shared" ref="D47:X47" si="16">+D19/D36</f>
        <v>18241.868326601434</v>
      </c>
      <c r="E47" s="11">
        <f t="shared" si="16"/>
        <v>17958.184727814023</v>
      </c>
      <c r="F47" s="11">
        <f t="shared" si="16"/>
        <v>17676.218359451781</v>
      </c>
      <c r="G47" s="11">
        <f t="shared" si="16"/>
        <v>17406.901574724721</v>
      </c>
      <c r="H47" s="11">
        <f t="shared" si="16"/>
        <v>17164.945121410277</v>
      </c>
      <c r="I47" s="11">
        <f t="shared" si="16"/>
        <v>16958.142181146224</v>
      </c>
      <c r="J47" s="11">
        <f t="shared" si="16"/>
        <v>16789.54665623288</v>
      </c>
      <c r="K47" s="11">
        <f t="shared" si="16"/>
        <v>16656.278558393755</v>
      </c>
      <c r="L47" s="11">
        <f t="shared" si="16"/>
        <v>16550.617334284772</v>
      </c>
      <c r="M47" s="11">
        <f t="shared" si="16"/>
        <v>16452.783880312763</v>
      </c>
      <c r="N47" s="11">
        <f t="shared" si="16"/>
        <v>16352.607659184252</v>
      </c>
      <c r="O47" s="11">
        <f t="shared" si="16"/>
        <v>16246.50740371857</v>
      </c>
      <c r="P47" s="11">
        <f t="shared" si="16"/>
        <v>16135.985624260175</v>
      </c>
      <c r="Q47" s="11">
        <f t="shared" si="16"/>
        <v>16025.936134038791</v>
      </c>
      <c r="R47" s="11">
        <f t="shared" si="16"/>
        <v>15918.757473087504</v>
      </c>
      <c r="S47" s="11">
        <f t="shared" si="16"/>
        <v>15818.309441727943</v>
      </c>
      <c r="T47" s="11">
        <f t="shared" si="16"/>
        <v>15723.97627573462</v>
      </c>
      <c r="U47" s="11">
        <f t="shared" si="16"/>
        <v>15632.614255014425</v>
      </c>
      <c r="V47" s="11">
        <f t="shared" si="16"/>
        <v>15551.174593257163</v>
      </c>
      <c r="W47" s="11">
        <f t="shared" si="16"/>
        <v>15480.03893380053</v>
      </c>
      <c r="X47" s="11">
        <f t="shared" si="16"/>
        <v>15417.33843060584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28019.011761144458</v>
      </c>
      <c r="E50" s="11">
        <f t="shared" ref="E50:X50" si="18">+E35/E36</f>
        <v>29245.532194453139</v>
      </c>
      <c r="F50" s="11">
        <f t="shared" si="18"/>
        <v>29570.388003224296</v>
      </c>
      <c r="G50" s="11">
        <f t="shared" si="18"/>
        <v>29041.418210404681</v>
      </c>
      <c r="H50" s="11">
        <f t="shared" si="18"/>
        <v>29551.441954104052</v>
      </c>
      <c r="I50" s="11">
        <f t="shared" si="18"/>
        <v>29887.763750921218</v>
      </c>
      <c r="J50" s="11">
        <f t="shared" si="18"/>
        <v>30024.836146774909</v>
      </c>
      <c r="K50" s="11">
        <f t="shared" si="18"/>
        <v>30499.816540957938</v>
      </c>
      <c r="L50" s="11">
        <f t="shared" si="18"/>
        <v>31058.455054205046</v>
      </c>
      <c r="M50" s="11">
        <f t="shared" si="18"/>
        <v>31643.011104005182</v>
      </c>
      <c r="N50" s="11">
        <f t="shared" si="18"/>
        <v>32607.580323674403</v>
      </c>
      <c r="O50" s="11">
        <f t="shared" si="18"/>
        <v>33087.224578409885</v>
      </c>
      <c r="P50" s="11">
        <f t="shared" si="18"/>
        <v>33071.407183869611</v>
      </c>
      <c r="Q50" s="11">
        <f t="shared" si="18"/>
        <v>32926.438202553756</v>
      </c>
      <c r="R50" s="11">
        <f t="shared" si="18"/>
        <v>33292.51844723332</v>
      </c>
      <c r="S50" s="11">
        <f t="shared" si="18"/>
        <v>33513.799688251202</v>
      </c>
      <c r="T50" s="11">
        <f t="shared" si="18"/>
        <v>34755.747697929597</v>
      </c>
      <c r="U50" s="11">
        <f t="shared" si="18"/>
        <v>35900.558111849183</v>
      </c>
      <c r="V50" s="11">
        <f t="shared" si="18"/>
        <v>36307.484776826495</v>
      </c>
      <c r="W50" s="11">
        <f t="shared" si="18"/>
        <v>34475.213516889657</v>
      </c>
      <c r="X50" s="11">
        <f t="shared" si="18"/>
        <v>35792.167504630575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3.5057088776238921</v>
      </c>
      <c r="F53" s="32">
        <f>IFERROR(((F39/$D39)-1)*100,0)</f>
        <v>4.9082160675551156</v>
      </c>
      <c r="G53" s="32">
        <f>IFERROR(((G39/$D39)-1)*100,0)</f>
        <v>5.0019440275889115</v>
      </c>
      <c r="H53" s="32">
        <f t="shared" ref="H53:X53" si="19">IFERROR(((H39/$D39)-1)*100,0)</f>
        <v>6.5099537547816944</v>
      </c>
      <c r="I53" s="32">
        <f t="shared" si="19"/>
        <v>8.3815592379061101</v>
      </c>
      <c r="J53" s="32">
        <f t="shared" si="19"/>
        <v>10.181429464028424</v>
      </c>
      <c r="K53" s="32">
        <f t="shared" si="19"/>
        <v>11.970233823491228</v>
      </c>
      <c r="L53" s="32">
        <f t="shared" si="19"/>
        <v>12.218546004523812</v>
      </c>
      <c r="M53" s="32">
        <f t="shared" si="19"/>
        <v>13.783126338368268</v>
      </c>
      <c r="N53" s="32">
        <f t="shared" si="19"/>
        <v>15.622572965184522</v>
      </c>
      <c r="O53" s="32">
        <f t="shared" si="19"/>
        <v>19.022324431409853</v>
      </c>
      <c r="P53" s="32">
        <f t="shared" si="19"/>
        <v>20.536289161400379</v>
      </c>
      <c r="Q53" s="32">
        <f t="shared" si="19"/>
        <v>23.970424803195488</v>
      </c>
      <c r="R53" s="32">
        <f t="shared" si="19"/>
        <v>28.094573858629722</v>
      </c>
      <c r="S53" s="32">
        <f t="shared" si="19"/>
        <v>29.977070226282709</v>
      </c>
      <c r="T53" s="32">
        <f t="shared" si="19"/>
        <v>30.937131042310018</v>
      </c>
      <c r="U53" s="32">
        <f t="shared" si="19"/>
        <v>31.894390752218204</v>
      </c>
      <c r="V53" s="32">
        <f t="shared" si="19"/>
        <v>32.517167778296475</v>
      </c>
      <c r="W53" s="32">
        <f t="shared" si="19"/>
        <v>33.164311617095279</v>
      </c>
      <c r="X53" s="32">
        <f t="shared" si="19"/>
        <v>33.836616300236024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2.2024200208260236</v>
      </c>
      <c r="F54" s="32">
        <f t="shared" ref="F54:I54" si="21">IFERROR(((F40/$D40)-1)*100,0)</f>
        <v>4.4805122892610072</v>
      </c>
      <c r="G54" s="32">
        <f t="shared" si="21"/>
        <v>6.2956499318767678</v>
      </c>
      <c r="H54" s="32">
        <f t="shared" si="21"/>
        <v>8.3535874565695565</v>
      </c>
      <c r="I54" s="32">
        <f t="shared" si="21"/>
        <v>10.434400023531666</v>
      </c>
      <c r="J54" s="32">
        <f t="shared" ref="J54:X54" si="22">IFERROR(((J40/$D40)-1)*100,0)</f>
        <v>12.574763648414278</v>
      </c>
      <c r="K54" s="32">
        <f t="shared" si="22"/>
        <v>14.869785945145008</v>
      </c>
      <c r="L54" s="32">
        <f t="shared" si="22"/>
        <v>17.476086015111814</v>
      </c>
      <c r="M54" s="32">
        <f t="shared" si="22"/>
        <v>20.345855953748536</v>
      </c>
      <c r="N54" s="32">
        <f t="shared" si="22"/>
        <v>23.275311163304725</v>
      </c>
      <c r="O54" s="32">
        <f t="shared" si="22"/>
        <v>25.789306764395882</v>
      </c>
      <c r="P54" s="32">
        <f t="shared" si="22"/>
        <v>27.719878403139763</v>
      </c>
      <c r="Q54" s="32">
        <f t="shared" si="22"/>
        <v>29.474770416837103</v>
      </c>
      <c r="R54" s="32">
        <f t="shared" si="22"/>
        <v>31.157042719307128</v>
      </c>
      <c r="S54" s="32">
        <f t="shared" si="22"/>
        <v>32.86091260681183</v>
      </c>
      <c r="T54" s="32">
        <f t="shared" si="22"/>
        <v>35.105881299822684</v>
      </c>
      <c r="U54" s="32">
        <f t="shared" si="22"/>
        <v>37.643341687034763</v>
      </c>
      <c r="V54" s="32">
        <f t="shared" si="22"/>
        <v>40.249088996546419</v>
      </c>
      <c r="W54" s="32">
        <f t="shared" si="22"/>
        <v>41.89908143593761</v>
      </c>
      <c r="X54" s="39">
        <f t="shared" si="22"/>
        <v>43.937932378178026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4.4638105290015773</v>
      </c>
      <c r="F55" s="32">
        <f t="shared" ref="F55:I55" si="23">IFERROR(((F41/$D41)-1)*100,0)</f>
        <v>5.7993087436525093</v>
      </c>
      <c r="G55" s="32">
        <f t="shared" si="23"/>
        <v>5.3749195559292806</v>
      </c>
      <c r="H55" s="32">
        <f t="shared" si="23"/>
        <v>6.9203809764424751</v>
      </c>
      <c r="I55" s="32">
        <f t="shared" si="23"/>
        <v>8.9756097310348402</v>
      </c>
      <c r="J55" s="32">
        <f t="shared" ref="J55:X55" si="24">IFERROR(((J41/$D41)-1)*100,0)</f>
        <v>10.885606045710006</v>
      </c>
      <c r="K55" s="32">
        <f t="shared" si="24"/>
        <v>12.704204584330903</v>
      </c>
      <c r="L55" s="32">
        <f t="shared" si="24"/>
        <v>12.134303654908241</v>
      </c>
      <c r="M55" s="32">
        <f t="shared" si="24"/>
        <v>13.397056000511043</v>
      </c>
      <c r="N55" s="32">
        <f t="shared" si="24"/>
        <v>15.038008846617522</v>
      </c>
      <c r="O55" s="32">
        <f t="shared" si="24"/>
        <v>19.125460918075966</v>
      </c>
      <c r="P55" s="32">
        <f t="shared" si="24"/>
        <v>20.671329078502797</v>
      </c>
      <c r="Q55" s="32">
        <f t="shared" si="24"/>
        <v>25.093703810459477</v>
      </c>
      <c r="R55" s="32">
        <f t="shared" si="24"/>
        <v>30.553396950653955</v>
      </c>
      <c r="S55" s="32">
        <f t="shared" si="24"/>
        <v>32.717167778106429</v>
      </c>
      <c r="T55" s="32">
        <f t="shared" si="24"/>
        <v>33.327042897273948</v>
      </c>
      <c r="U55" s="32">
        <f t="shared" si="24"/>
        <v>33.819582880075117</v>
      </c>
      <c r="V55" s="32">
        <f t="shared" si="24"/>
        <v>33.792607280005413</v>
      </c>
      <c r="W55" s="32">
        <f t="shared" si="24"/>
        <v>34.154468992504206</v>
      </c>
      <c r="X55" s="32">
        <f t="shared" si="24"/>
        <v>34.407180816442875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-1.6775023647228715</v>
      </c>
      <c r="F56" s="32">
        <f t="shared" ref="F56:I56" si="25">IFERROR(((F42/$D42)-1)*100,0)</f>
        <v>-3.1519283309289992</v>
      </c>
      <c r="G56" s="32">
        <f t="shared" si="25"/>
        <v>-4.453559653783512</v>
      </c>
      <c r="H56" s="32">
        <f t="shared" si="25"/>
        <v>-5.6295572219446139</v>
      </c>
      <c r="I56" s="32">
        <f t="shared" si="25"/>
        <v>-6.6467882624098191</v>
      </c>
      <c r="J56" s="32">
        <f t="shared" ref="J56:X56" si="26">IFERROR(((J42/$D42)-1)*100,0)</f>
        <v>-7.4674409465417479</v>
      </c>
      <c r="K56" s="32">
        <f t="shared" si="26"/>
        <v>-8.0976948449270623</v>
      </c>
      <c r="L56" s="32">
        <f t="shared" si="26"/>
        <v>-8.564320644724555</v>
      </c>
      <c r="M56" s="32">
        <f t="shared" si="26"/>
        <v>-9.0613552880868919</v>
      </c>
      <c r="N56" s="32">
        <f t="shared" si="26"/>
        <v>-9.5344049623352198</v>
      </c>
      <c r="O56" s="32">
        <f t="shared" si="26"/>
        <v>-10.060318780662115</v>
      </c>
      <c r="P56" s="32">
        <f t="shared" si="26"/>
        <v>-10.618608973824839</v>
      </c>
      <c r="Q56" s="32">
        <f t="shared" si="26"/>
        <v>-11.147457073861023</v>
      </c>
      <c r="R56" s="32">
        <f t="shared" si="26"/>
        <v>-11.666741211113528</v>
      </c>
      <c r="S56" s="32">
        <f t="shared" si="26"/>
        <v>-12.148298059328011</v>
      </c>
      <c r="T56" s="32">
        <f t="shared" si="26"/>
        <v>-12.632836973721151</v>
      </c>
      <c r="U56" s="32">
        <f t="shared" si="26"/>
        <v>-13.076625202460058</v>
      </c>
      <c r="V56" s="32">
        <f t="shared" si="26"/>
        <v>-13.477769134299455</v>
      </c>
      <c r="W56" s="32">
        <f t="shared" si="26"/>
        <v>-13.826132971391258</v>
      </c>
      <c r="X56" s="32">
        <f t="shared" si="26"/>
        <v>-14.170187651437882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-2.8494148226648641</v>
      </c>
      <c r="F57" s="32">
        <f t="shared" ref="F57:I57" si="27">IFERROR(((F43/$D43)-1)*100,0)</f>
        <v>-3.6412178552149177</v>
      </c>
      <c r="G57" s="32">
        <f t="shared" si="27"/>
        <v>-3.2695685583482015</v>
      </c>
      <c r="H57" s="32">
        <f t="shared" si="27"/>
        <v>-3.0054896147931331</v>
      </c>
      <c r="I57" s="32">
        <f t="shared" si="27"/>
        <v>-2.9076699968834663</v>
      </c>
      <c r="J57" s="32">
        <f t="shared" ref="J57:X57" si="28">IFERROR(((J43/$D43)-1)*100,0)</f>
        <v>-2.7365229522169465</v>
      </c>
      <c r="K57" s="32">
        <f t="shared" si="28"/>
        <v>-2.4062186706278466</v>
      </c>
      <c r="L57" s="32">
        <f t="shared" si="28"/>
        <v>-1.7945947030642118</v>
      </c>
      <c r="M57" s="32">
        <f t="shared" si="28"/>
        <v>-1.9154985193099661</v>
      </c>
      <c r="N57" s="32">
        <f t="shared" si="28"/>
        <v>-1.6597505991550965</v>
      </c>
      <c r="O57" s="32">
        <f t="shared" si="28"/>
        <v>-1.6521161459044698</v>
      </c>
      <c r="P57" s="32">
        <f t="shared" si="28"/>
        <v>-1.7547888872962658</v>
      </c>
      <c r="Q57" s="32">
        <f t="shared" si="28"/>
        <v>-1.5708717627557767</v>
      </c>
      <c r="R57" s="32">
        <f t="shared" si="28"/>
        <v>-1.43650994259098</v>
      </c>
      <c r="S57" s="32">
        <f t="shared" si="28"/>
        <v>-1.2564660855251875</v>
      </c>
      <c r="T57" s="32">
        <f t="shared" si="28"/>
        <v>-1.4289621012482989</v>
      </c>
      <c r="U57" s="32">
        <f t="shared" si="28"/>
        <v>-1.326445343089877</v>
      </c>
      <c r="V57" s="32">
        <f t="shared" si="28"/>
        <v>-1.2937942775271605</v>
      </c>
      <c r="W57" s="32">
        <f t="shared" si="28"/>
        <v>-1.2438460506412286</v>
      </c>
      <c r="X57" s="32">
        <f t="shared" si="28"/>
        <v>-1.5911291086725732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-1.5551235964888832</v>
      </c>
      <c r="F58" s="32">
        <f t="shared" ref="F58:I58" si="29">IFERROR(((F44/$D44)-1)*100,0)</f>
        <v>-3.1008335167335144</v>
      </c>
      <c r="G58" s="32">
        <f t="shared" si="29"/>
        <v>-4.5771997523911034</v>
      </c>
      <c r="H58" s="32">
        <f t="shared" si="29"/>
        <v>-5.9035795342340052</v>
      </c>
      <c r="I58" s="32">
        <f t="shared" si="29"/>
        <v>-7.0372514617003334</v>
      </c>
      <c r="J58" s="32">
        <f t="shared" ref="J58:X58" si="30">IFERROR(((J44/$D44)-1)*100,0)</f>
        <v>-7.9614743641729273</v>
      </c>
      <c r="K58" s="32">
        <f t="shared" si="30"/>
        <v>-8.6920360339158513</v>
      </c>
      <c r="L58" s="32">
        <f t="shared" si="30"/>
        <v>-9.2712597308378442</v>
      </c>
      <c r="M58" s="32">
        <f t="shared" si="30"/>
        <v>-9.8075724166899914</v>
      </c>
      <c r="N58" s="32">
        <f t="shared" si="30"/>
        <v>-10.356727905234052</v>
      </c>
      <c r="O58" s="32">
        <f t="shared" si="30"/>
        <v>-10.93835832579223</v>
      </c>
      <c r="P58" s="32">
        <f t="shared" si="30"/>
        <v>-11.544227074977453</v>
      </c>
      <c r="Q58" s="32">
        <f t="shared" si="30"/>
        <v>-12.14750678433103</v>
      </c>
      <c r="R58" s="32">
        <f t="shared" si="30"/>
        <v>-12.735048910128487</v>
      </c>
      <c r="S58" s="32">
        <f t="shared" si="30"/>
        <v>-13.285694433718209</v>
      </c>
      <c r="T58" s="32">
        <f t="shared" si="30"/>
        <v>-13.802818909700532</v>
      </c>
      <c r="U58" s="32">
        <f t="shared" si="30"/>
        <v>-14.303655880368527</v>
      </c>
      <c r="V58" s="32">
        <f t="shared" si="30"/>
        <v>-14.750099524731974</v>
      </c>
      <c r="W58" s="32">
        <f t="shared" si="30"/>
        <v>-15.14005771422784</v>
      </c>
      <c r="X58" s="32">
        <f t="shared" si="30"/>
        <v>-15.483775265917732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-5.6296822871063856</v>
      </c>
      <c r="F59" s="32">
        <f t="shared" ref="F59:I59" si="31">IFERROR(((F45/$D45)-1)*100,0)</f>
        <v>-7.382312731594598</v>
      </c>
      <c r="G59" s="32">
        <f t="shared" si="31"/>
        <v>-6.9746506655965934</v>
      </c>
      <c r="H59" s="32">
        <f t="shared" si="31"/>
        <v>-6.8383850334928891</v>
      </c>
      <c r="I59" s="32">
        <f t="shared" si="31"/>
        <v>-7.144773806464122</v>
      </c>
      <c r="J59" s="32">
        <f t="shared" ref="J59:X59" si="32">IFERROR(((J45/$D45)-1)*100,0)</f>
        <v>-7.4827975233640931</v>
      </c>
      <c r="K59" s="32">
        <f t="shared" si="32"/>
        <v>-7.677324813360153</v>
      </c>
      <c r="L59" s="32">
        <f t="shared" si="32"/>
        <v>-7.4597063699684663</v>
      </c>
      <c r="M59" s="32">
        <f t="shared" si="32"/>
        <v>-8.6270016312495539</v>
      </c>
      <c r="N59" s="32">
        <f t="shared" si="32"/>
        <v>-9.0827518974008434</v>
      </c>
      <c r="O59" s="32">
        <f t="shared" si="32"/>
        <v>-9.302662369413639</v>
      </c>
      <c r="P59" s="32">
        <f t="shared" si="32"/>
        <v>-9.7117561792926068</v>
      </c>
      <c r="Q59" s="32">
        <f t="shared" si="32"/>
        <v>-9.5879556850304581</v>
      </c>
      <c r="R59" s="32">
        <f t="shared" si="32"/>
        <v>-9.5682476705452597</v>
      </c>
      <c r="S59" s="32">
        <f t="shared" si="32"/>
        <v>-9.4905520557777567</v>
      </c>
      <c r="T59" s="32">
        <f t="shared" si="32"/>
        <v>-9.9372552714642062</v>
      </c>
      <c r="U59" s="32">
        <f t="shared" si="32"/>
        <v>-9.8943358585528163</v>
      </c>
      <c r="V59" s="32">
        <f t="shared" si="32"/>
        <v>-10.003754011080378</v>
      </c>
      <c r="W59" s="32">
        <f t="shared" si="32"/>
        <v>-10.113717887146533</v>
      </c>
      <c r="X59" s="32">
        <f t="shared" si="32"/>
        <v>-10.992675163083099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0.45275715442991693</v>
      </c>
      <c r="F60" s="32">
        <f t="shared" ref="F60:I60" si="33">IFERROR(((F46/$D46)-1)*100,0)</f>
        <v>0.80214553425499435</v>
      </c>
      <c r="G60" s="32">
        <f t="shared" si="33"/>
        <v>1.1310218394710914</v>
      </c>
      <c r="H60" s="32">
        <f t="shared" si="33"/>
        <v>1.5469068739049741</v>
      </c>
      <c r="I60" s="32">
        <f t="shared" si="33"/>
        <v>2.1248118211380174</v>
      </c>
      <c r="J60" s="32">
        <f t="shared" ref="J60:X60" si="34">IFERROR(((J46/$D46)-1)*100,0)</f>
        <v>2.9007098266041309</v>
      </c>
      <c r="K60" s="32">
        <f t="shared" si="34"/>
        <v>3.8543656851722563</v>
      </c>
      <c r="L60" s="32">
        <f t="shared" si="34"/>
        <v>4.9339568599853223</v>
      </c>
      <c r="M60" s="32">
        <f t="shared" si="34"/>
        <v>6.055870344974057</v>
      </c>
      <c r="N60" s="32">
        <f t="shared" si="34"/>
        <v>7.1566770239076982</v>
      </c>
      <c r="O60" s="32">
        <f t="shared" si="34"/>
        <v>7.4345705386856586</v>
      </c>
      <c r="P60" s="32">
        <f t="shared" si="34"/>
        <v>7.6958394246700257</v>
      </c>
      <c r="Q60" s="32">
        <f t="shared" si="34"/>
        <v>7.9511581155710553</v>
      </c>
      <c r="R60" s="32">
        <f t="shared" si="34"/>
        <v>8.221696252951638</v>
      </c>
      <c r="S60" s="32">
        <f t="shared" si="34"/>
        <v>8.5233008957853009</v>
      </c>
      <c r="T60" s="32">
        <f t="shared" si="34"/>
        <v>8.6764855360484283</v>
      </c>
      <c r="U60" s="32">
        <f t="shared" si="34"/>
        <v>8.8497870967127348</v>
      </c>
      <c r="V60" s="32">
        <f t="shared" si="34"/>
        <v>9.0511762411781493</v>
      </c>
      <c r="W60" s="32">
        <f t="shared" si="34"/>
        <v>9.2910548513527758</v>
      </c>
      <c r="X60" s="32">
        <f t="shared" si="34"/>
        <v>9.5752505002318031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-1.5551235964888832</v>
      </c>
      <c r="F61" s="32">
        <f t="shared" ref="F61:I61" si="36">IFERROR(((F47/$D47)-1)*100,0)</f>
        <v>-3.1008335167335144</v>
      </c>
      <c r="G61" s="32">
        <f t="shared" si="36"/>
        <v>-4.5771997523911034</v>
      </c>
      <c r="H61" s="32">
        <f t="shared" si="36"/>
        <v>-5.9035795342340052</v>
      </c>
      <c r="I61" s="32">
        <f t="shared" si="36"/>
        <v>-7.0372514617003334</v>
      </c>
      <c r="J61" s="32">
        <f t="shared" ref="J61:X61" si="37">IFERROR(((J47/$D47)-1)*100,0)</f>
        <v>-7.9614743641729273</v>
      </c>
      <c r="K61" s="32">
        <f t="shared" si="37"/>
        <v>-8.6920360339158513</v>
      </c>
      <c r="L61" s="32">
        <f t="shared" si="37"/>
        <v>-9.2712597308378442</v>
      </c>
      <c r="M61" s="32">
        <f t="shared" si="37"/>
        <v>-9.8075724166899914</v>
      </c>
      <c r="N61" s="32">
        <f t="shared" si="37"/>
        <v>-10.356727905234052</v>
      </c>
      <c r="O61" s="32">
        <f t="shared" si="37"/>
        <v>-10.93835832579223</v>
      </c>
      <c r="P61" s="32">
        <f t="shared" si="37"/>
        <v>-11.544227074977453</v>
      </c>
      <c r="Q61" s="32">
        <f t="shared" si="37"/>
        <v>-12.14750678433103</v>
      </c>
      <c r="R61" s="32">
        <f t="shared" si="37"/>
        <v>-12.735048910128487</v>
      </c>
      <c r="S61" s="32">
        <f t="shared" si="37"/>
        <v>-13.285694433718209</v>
      </c>
      <c r="T61" s="32">
        <f t="shared" si="37"/>
        <v>-13.802818909700532</v>
      </c>
      <c r="U61" s="32">
        <f t="shared" si="37"/>
        <v>-14.303655880368527</v>
      </c>
      <c r="V61" s="32">
        <f t="shared" si="37"/>
        <v>-14.750099524731974</v>
      </c>
      <c r="W61" s="32">
        <f t="shared" si="37"/>
        <v>-15.14005771422784</v>
      </c>
      <c r="X61" s="32">
        <f t="shared" si="37"/>
        <v>-15.483775265917732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4.3774578624131477</v>
      </c>
      <c r="F64" s="32">
        <f t="shared" ref="F64:I64" si="41">IFERROR(((F50/$D50)-1)*100,0)</f>
        <v>5.5368699485369266</v>
      </c>
      <c r="G64" s="32">
        <f t="shared" si="41"/>
        <v>3.648973982294601</v>
      </c>
      <c r="H64" s="32">
        <f t="shared" si="41"/>
        <v>5.4692513998109593</v>
      </c>
      <c r="I64" s="32">
        <f t="shared" si="41"/>
        <v>6.669585657436583</v>
      </c>
      <c r="J64" s="32">
        <f t="shared" ref="J64:X64" si="42">IFERROR(((J50/$D50)-1)*100,0)</f>
        <v>7.158797757499924</v>
      </c>
      <c r="K64" s="32">
        <f t="shared" si="42"/>
        <v>8.8540052767091204</v>
      </c>
      <c r="L64" s="32">
        <f t="shared" si="42"/>
        <v>10.84778906183821</v>
      </c>
      <c r="M64" s="32">
        <f t="shared" si="42"/>
        <v>12.934072670922415</v>
      </c>
      <c r="N64" s="32">
        <f t="shared" si="42"/>
        <v>16.37662527731678</v>
      </c>
      <c r="O64" s="32">
        <f t="shared" si="42"/>
        <v>18.088478139310403</v>
      </c>
      <c r="P64" s="32">
        <f t="shared" si="42"/>
        <v>18.032025775197379</v>
      </c>
      <c r="Q64" s="32">
        <f t="shared" si="42"/>
        <v>17.514630720183732</v>
      </c>
      <c r="R64" s="32">
        <f t="shared" si="42"/>
        <v>18.821173034382067</v>
      </c>
      <c r="S64" s="32">
        <f t="shared" si="42"/>
        <v>19.610926944706431</v>
      </c>
      <c r="T64" s="32">
        <f t="shared" si="42"/>
        <v>24.043445908136384</v>
      </c>
      <c r="U64" s="32">
        <f t="shared" si="42"/>
        <v>28.129280282591939</v>
      </c>
      <c r="V64" s="32">
        <f t="shared" si="42"/>
        <v>29.581603685166826</v>
      </c>
      <c r="W64" s="32">
        <f t="shared" si="42"/>
        <v>23.042217943954668</v>
      </c>
      <c r="X64" s="32">
        <f t="shared" si="42"/>
        <v>27.742433636669482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26.450462148948354</v>
      </c>
      <c r="D67" s="30">
        <f>(D8/D7)*100</f>
        <v>25.559501733584629</v>
      </c>
      <c r="E67" s="30">
        <f t="shared" ref="E67:X67" si="43">(E8/E7)*100</f>
        <v>25.237670076607412</v>
      </c>
      <c r="F67" s="30">
        <f t="shared" si="43"/>
        <v>25.455297355009272</v>
      </c>
      <c r="G67" s="30">
        <f t="shared" si="43"/>
        <v>25.874414744097141</v>
      </c>
      <c r="H67" s="30">
        <f t="shared" si="43"/>
        <v>26.001923846596071</v>
      </c>
      <c r="I67" s="30">
        <f t="shared" si="43"/>
        <v>26.043620876987934</v>
      </c>
      <c r="J67" s="30">
        <f t="shared" si="43"/>
        <v>26.114699007139958</v>
      </c>
      <c r="K67" s="30">
        <f t="shared" si="43"/>
        <v>26.221383958434291</v>
      </c>
      <c r="L67" s="30">
        <f t="shared" si="43"/>
        <v>26.756987423780593</v>
      </c>
      <c r="M67" s="30">
        <f t="shared" si="43"/>
        <v>27.033710646446924</v>
      </c>
      <c r="N67" s="30">
        <f t="shared" si="43"/>
        <v>27.251214434878868</v>
      </c>
      <c r="O67" s="30">
        <f t="shared" si="43"/>
        <v>27.012680349422929</v>
      </c>
      <c r="P67" s="30">
        <f t="shared" si="43"/>
        <v>27.082768817340142</v>
      </c>
      <c r="Q67" s="30">
        <f t="shared" si="43"/>
        <v>26.694355723780006</v>
      </c>
      <c r="R67" s="30">
        <f t="shared" si="43"/>
        <v>26.170575066323298</v>
      </c>
      <c r="S67" s="30">
        <f t="shared" si="43"/>
        <v>26.126598485313181</v>
      </c>
      <c r="T67" s="30">
        <f t="shared" si="43"/>
        <v>26.3732600509205</v>
      </c>
      <c r="U67" s="30">
        <f t="shared" si="43"/>
        <v>26.673577325023416</v>
      </c>
      <c r="V67" s="30">
        <f t="shared" si="43"/>
        <v>27.050810800138393</v>
      </c>
      <c r="W67" s="30">
        <f t="shared" si="43"/>
        <v>27.236049763728932</v>
      </c>
      <c r="X67" s="30">
        <f t="shared" si="43"/>
        <v>27.48860464236154</v>
      </c>
    </row>
    <row r="68" spans="1:24" ht="15.75">
      <c r="B68" s="20" t="s">
        <v>38</v>
      </c>
      <c r="C68" s="31">
        <f t="shared" ref="C68:C69" si="44">AVERAGE(D68:X68)</f>
        <v>68.705863308830047</v>
      </c>
      <c r="D68" s="30">
        <f>(D9/D7)*100</f>
        <v>68.251243430925186</v>
      </c>
      <c r="E68" s="30">
        <f t="shared" ref="E68:X68" si="45">(E9/E7)*100</f>
        <v>68.883011762825248</v>
      </c>
      <c r="F68" s="30">
        <f t="shared" si="45"/>
        <v>68.830970981688935</v>
      </c>
      <c r="G68" s="30">
        <f t="shared" si="45"/>
        <v>68.493677452640526</v>
      </c>
      <c r="H68" s="30">
        <f t="shared" si="45"/>
        <v>68.514243903920814</v>
      </c>
      <c r="I68" s="30">
        <f t="shared" si="45"/>
        <v>68.625335528343641</v>
      </c>
      <c r="J68" s="30">
        <f t="shared" si="45"/>
        <v>68.687441504670417</v>
      </c>
      <c r="K68" s="30">
        <f t="shared" si="45"/>
        <v>68.698633914615868</v>
      </c>
      <c r="L68" s="30">
        <f t="shared" si="45"/>
        <v>68.200007291129069</v>
      </c>
      <c r="M68" s="30">
        <f t="shared" si="45"/>
        <v>68.019664448535522</v>
      </c>
      <c r="N68" s="30">
        <f t="shared" si="45"/>
        <v>67.906179081169597</v>
      </c>
      <c r="O68" s="30">
        <f t="shared" si="45"/>
        <v>68.310385222111734</v>
      </c>
      <c r="P68" s="30">
        <f t="shared" si="45"/>
        <v>68.327707061249072</v>
      </c>
      <c r="Q68" s="30">
        <f t="shared" si="45"/>
        <v>68.869658581855987</v>
      </c>
      <c r="R68" s="30">
        <f t="shared" si="45"/>
        <v>69.561351488995911</v>
      </c>
      <c r="S68" s="30">
        <f t="shared" si="45"/>
        <v>69.690074639448511</v>
      </c>
      <c r="T68" s="30">
        <f t="shared" si="45"/>
        <v>69.496989801669258</v>
      </c>
      <c r="U68" s="30">
        <f t="shared" si="45"/>
        <v>69.247470456352758</v>
      </c>
      <c r="V68" s="30">
        <f t="shared" si="45"/>
        <v>68.90814195488241</v>
      </c>
      <c r="W68" s="30">
        <f t="shared" si="45"/>
        <v>68.758732796831865</v>
      </c>
      <c r="X68" s="30">
        <f t="shared" si="45"/>
        <v>68.542208181568057</v>
      </c>
    </row>
    <row r="69" spans="1:24" ht="15.75">
      <c r="B69" s="20" t="s">
        <v>10</v>
      </c>
      <c r="C69" s="31">
        <f t="shared" si="44"/>
        <v>4.8436745422216303</v>
      </c>
      <c r="D69" s="30">
        <f t="shared" ref="D69:X69" si="46">(D10/D7)*100</f>
        <v>6.1892548354901749</v>
      </c>
      <c r="E69" s="30">
        <f t="shared" si="46"/>
        <v>5.8793181605673377</v>
      </c>
      <c r="F69" s="30">
        <f t="shared" si="46"/>
        <v>5.713731663301802</v>
      </c>
      <c r="G69" s="30">
        <f t="shared" si="46"/>
        <v>5.6319078032623446</v>
      </c>
      <c r="H69" s="30">
        <f t="shared" si="46"/>
        <v>5.4838322494831244</v>
      </c>
      <c r="I69" s="30">
        <f t="shared" si="46"/>
        <v>5.3310435946684462</v>
      </c>
      <c r="J69" s="30">
        <f t="shared" si="46"/>
        <v>5.1978594881896294</v>
      </c>
      <c r="K69" s="30">
        <f t="shared" si="46"/>
        <v>5.0799821269498304</v>
      </c>
      <c r="L69" s="30">
        <f t="shared" si="46"/>
        <v>5.0430052850903451</v>
      </c>
      <c r="M69" s="30">
        <f t="shared" si="46"/>
        <v>4.9466249050175524</v>
      </c>
      <c r="N69" s="30">
        <f t="shared" si="46"/>
        <v>4.8426064839515401</v>
      </c>
      <c r="O69" s="30">
        <f t="shared" si="46"/>
        <v>4.6769344284653371</v>
      </c>
      <c r="P69" s="30">
        <f t="shared" si="46"/>
        <v>4.5895241214107863</v>
      </c>
      <c r="Q69" s="30">
        <f t="shared" si="46"/>
        <v>4.4359856943640059</v>
      </c>
      <c r="R69" s="30">
        <f t="shared" si="46"/>
        <v>4.2680734446807955</v>
      </c>
      <c r="S69" s="30">
        <f t="shared" si="46"/>
        <v>4.1833268752383104</v>
      </c>
      <c r="T69" s="30">
        <f t="shared" si="46"/>
        <v>4.129750147410248</v>
      </c>
      <c r="U69" s="30">
        <f t="shared" si="46"/>
        <v>4.0789522186238294</v>
      </c>
      <c r="V69" s="30">
        <f t="shared" si="46"/>
        <v>4.0410472449792216</v>
      </c>
      <c r="W69" s="30">
        <f t="shared" si="46"/>
        <v>4.0052174394391837</v>
      </c>
      <c r="X69" s="30">
        <f t="shared" si="46"/>
        <v>3.9691871760704065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5.1762402425162337</v>
      </c>
      <c r="D72" s="30">
        <f>(D13/D$10)*100</f>
        <v>5.1332919430333099</v>
      </c>
      <c r="E72" s="30">
        <f t="shared" ref="E72:X72" si="47">(E13/E$10)*100</f>
        <v>4.9269536802661706</v>
      </c>
      <c r="F72" s="30">
        <f t="shared" si="47"/>
        <v>4.909066537347659</v>
      </c>
      <c r="G72" s="30">
        <f t="shared" si="47"/>
        <v>4.9978447601586824</v>
      </c>
      <c r="H72" s="30">
        <f t="shared" si="47"/>
        <v>5.067537604250254</v>
      </c>
      <c r="I72" s="30">
        <f t="shared" si="47"/>
        <v>5.1059087910939143</v>
      </c>
      <c r="J72" s="30">
        <f t="shared" si="47"/>
        <v>5.1324400289299819</v>
      </c>
      <c r="K72" s="30">
        <f t="shared" si="47"/>
        <v>5.1567721168166987</v>
      </c>
      <c r="L72" s="30">
        <f t="shared" si="47"/>
        <v>5.19530611077119</v>
      </c>
      <c r="M72" s="30">
        <f t="shared" si="47"/>
        <v>5.1578102777207651</v>
      </c>
      <c r="N72" s="30">
        <f t="shared" si="47"/>
        <v>5.1589201062959162</v>
      </c>
      <c r="O72" s="30">
        <f t="shared" si="47"/>
        <v>5.1765350532903343</v>
      </c>
      <c r="P72" s="30">
        <f t="shared" si="47"/>
        <v>5.1853737028967961</v>
      </c>
      <c r="Q72" s="30">
        <f t="shared" si="47"/>
        <v>5.2233892621509854</v>
      </c>
      <c r="R72" s="30">
        <f t="shared" si="47"/>
        <v>5.2552412533157682</v>
      </c>
      <c r="S72" s="30">
        <f t="shared" si="47"/>
        <v>5.2885875815386045</v>
      </c>
      <c r="T72" s="30">
        <f t="shared" si="47"/>
        <v>5.2916719035892168</v>
      </c>
      <c r="U72" s="30">
        <f t="shared" si="47"/>
        <v>5.3212232133910078</v>
      </c>
      <c r="V72" s="30">
        <f t="shared" si="47"/>
        <v>5.3394023687998038</v>
      </c>
      <c r="W72" s="30">
        <f t="shared" si="47"/>
        <v>5.354436834150035</v>
      </c>
      <c r="X72" s="30">
        <f t="shared" si="47"/>
        <v>5.3233319630338034</v>
      </c>
    </row>
    <row r="73" spans="1:24" ht="15.75">
      <c r="A73" s="36"/>
      <c r="B73" s="10" t="s">
        <v>11</v>
      </c>
      <c r="C73" s="31">
        <f>AVERAGE(D73:X73)</f>
        <v>5.0233134798357861</v>
      </c>
      <c r="D73" s="30">
        <f>(D16/D$10)*100</f>
        <v>4.3219810093754818</v>
      </c>
      <c r="E73" s="30">
        <f t="shared" ref="E73:X73" si="48">(E16/E$10)*100</f>
        <v>4.4156212382981899</v>
      </c>
      <c r="F73" s="30">
        <f t="shared" si="48"/>
        <v>4.4984371004516941</v>
      </c>
      <c r="G73" s="30">
        <f>(G16/G$10)*100</f>
        <v>4.5745959165525232</v>
      </c>
      <c r="H73" s="30">
        <f t="shared" si="48"/>
        <v>4.6506489759937271</v>
      </c>
      <c r="I73" s="30">
        <f t="shared" si="48"/>
        <v>4.7280804705219772</v>
      </c>
      <c r="J73" s="30">
        <f t="shared" si="48"/>
        <v>4.806253261242956</v>
      </c>
      <c r="K73" s="30">
        <f t="shared" si="48"/>
        <v>4.8840624342845942</v>
      </c>
      <c r="L73" s="30">
        <f t="shared" si="48"/>
        <v>4.9600174897296947</v>
      </c>
      <c r="M73" s="30">
        <f t="shared" si="48"/>
        <v>5.0404474249187796</v>
      </c>
      <c r="N73" s="30">
        <f t="shared" si="48"/>
        <v>5.1193950908330432</v>
      </c>
      <c r="O73" s="30">
        <f t="shared" si="48"/>
        <v>5.162684227068115</v>
      </c>
      <c r="P73" s="30">
        <f t="shared" si="48"/>
        <v>5.2075646556660367</v>
      </c>
      <c r="Q73" s="30">
        <f t="shared" si="48"/>
        <v>5.2509792061149074</v>
      </c>
      <c r="R73" s="30">
        <f t="shared" si="48"/>
        <v>5.2950850270963379</v>
      </c>
      <c r="S73" s="30">
        <f t="shared" si="48"/>
        <v>5.3389477401709815</v>
      </c>
      <c r="T73" s="30">
        <f t="shared" si="48"/>
        <v>5.3761354996864421</v>
      </c>
      <c r="U73" s="30">
        <f t="shared" si="48"/>
        <v>5.4122002718176931</v>
      </c>
      <c r="V73" s="30">
        <f t="shared" si="48"/>
        <v>5.4473527560333848</v>
      </c>
      <c r="W73" s="30">
        <f t="shared" si="48"/>
        <v>5.4814049763525725</v>
      </c>
      <c r="X73" s="30">
        <f t="shared" si="48"/>
        <v>5.5176883043423883</v>
      </c>
    </row>
    <row r="74" spans="1:24" ht="15.75">
      <c r="A74" s="36"/>
      <c r="B74" s="10" t="s">
        <v>12</v>
      </c>
      <c r="C74" s="31">
        <f>AVERAGE(D74:X74)</f>
        <v>89.800446277647978</v>
      </c>
      <c r="D74" s="30">
        <f>(D19/D$10)*100</f>
        <v>90.544727047591195</v>
      </c>
      <c r="E74" s="30">
        <f t="shared" ref="E74:X74" si="49">(E19/E$10)*100</f>
        <v>90.657425081435633</v>
      </c>
      <c r="F74" s="30">
        <f t="shared" si="49"/>
        <v>90.592496362200649</v>
      </c>
      <c r="G74" s="30">
        <f t="shared" si="49"/>
        <v>90.427559323288804</v>
      </c>
      <c r="H74" s="30">
        <f t="shared" si="49"/>
        <v>90.28181341975602</v>
      </c>
      <c r="I74" s="30">
        <f t="shared" si="49"/>
        <v>90.166010738384117</v>
      </c>
      <c r="J74" s="30">
        <f t="shared" si="49"/>
        <v>90.061306709827065</v>
      </c>
      <c r="K74" s="30">
        <f t="shared" si="49"/>
        <v>89.959165448898702</v>
      </c>
      <c r="L74" s="30">
        <f t="shared" si="49"/>
        <v>89.844676399499122</v>
      </c>
      <c r="M74" s="30">
        <f t="shared" si="49"/>
        <v>89.801742297360448</v>
      </c>
      <c r="N74" s="30">
        <f t="shared" si="49"/>
        <v>89.721684802871053</v>
      </c>
      <c r="O74" s="30">
        <f t="shared" si="49"/>
        <v>89.660780719641537</v>
      </c>
      <c r="P74" s="30">
        <f t="shared" si="49"/>
        <v>89.607061641437156</v>
      </c>
      <c r="Q74" s="30">
        <f t="shared" si="49"/>
        <v>89.525631531734106</v>
      </c>
      <c r="R74" s="30">
        <f t="shared" si="49"/>
        <v>89.449673719587892</v>
      </c>
      <c r="S74" s="30">
        <f t="shared" si="49"/>
        <v>89.372464678290413</v>
      </c>
      <c r="T74" s="30">
        <f t="shared" si="49"/>
        <v>89.33219259672434</v>
      </c>
      <c r="U74" s="30">
        <f t="shared" si="49"/>
        <v>89.266576514791311</v>
      </c>
      <c r="V74" s="30">
        <f t="shared" si="49"/>
        <v>89.213244875166808</v>
      </c>
      <c r="W74" s="30">
        <f t="shared" si="49"/>
        <v>89.1641581894974</v>
      </c>
      <c r="X74" s="30">
        <f t="shared" si="49"/>
        <v>89.158979732623806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433289998998.70923</v>
      </c>
      <c r="E147">
        <v>455267277278.73572</v>
      </c>
      <c r="F147">
        <v>476744887604.05951</v>
      </c>
      <c r="G147">
        <v>457269872199.94061</v>
      </c>
      <c r="H147">
        <v>476138570831.20569</v>
      </c>
      <c r="I147">
        <v>474855471813.78729</v>
      </c>
      <c r="J147">
        <v>472379165519.40338</v>
      </c>
      <c r="K147">
        <v>476929256167.02881</v>
      </c>
      <c r="L147">
        <v>495626496861.13452</v>
      </c>
      <c r="M147">
        <v>517684602707.69208</v>
      </c>
      <c r="N147">
        <v>531242087068.81207</v>
      </c>
      <c r="O147">
        <v>513773407047.58142</v>
      </c>
      <c r="P147">
        <v>482283787396.6673</v>
      </c>
      <c r="Q147">
        <v>476342606983.0257</v>
      </c>
      <c r="R147">
        <v>475253167352.75769</v>
      </c>
      <c r="S147">
        <v>479008108242.55078</v>
      </c>
      <c r="T147">
        <v>518612840505.41638</v>
      </c>
      <c r="U147">
        <v>543080648296.38458</v>
      </c>
      <c r="V147">
        <v>552090817191.12805</v>
      </c>
      <c r="W147">
        <v>489917345731.91052</v>
      </c>
      <c r="X147">
        <v>516610728224.42871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Wealth_DEU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2014-12-03T13:23:29Z</dcterms:modified>
</cp:coreProperties>
</file>