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DNK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<sst xmlns="http://schemas.openxmlformats.org/spreadsheetml/2006/main" count="95" uniqueCount="65">
  <si>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</si>
  <si>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</si>
  <si>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</si>
  <si>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</si>
  <si>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</si>
  <si>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</si>
  <si>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</si>
  <si>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</si>
  <si>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</si>
  <si>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</si>
  <si>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</si>
  <si>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</si>
  <si>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</si>
  <si>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</si>
  <si>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</si>
  <si>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</si>
  <si>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</si>
  <si>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</si>
  <si>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</si>
  <si>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</si>
  <si>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</si>
  <si>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</si>
  <si>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</si>
  <si>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</si>
  <si>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</si>
  <si>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</si>
  <si>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</si>
  <si>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</si>
  <si>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</si>
  <si>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</si>
  <si>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</si>
  <si>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</si>
  <si>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</si>
  <si>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</si>
  <si>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</si>
  <si>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</si>
  <si>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</si>
  <si>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</si>
  <si>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</si>
  <si>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</si>
  <si>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</si>
  <si>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</si>
  <si>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</si>
  <si>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</si>
  <si>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</si>
  <si>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</si>
  <si>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</si>
  <si>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</si>
  <si>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</si>
  <si>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</si>
  <si>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</si>
  <si>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</si>
  <si>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</si>
  <si>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</si>
  <si>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</si>
  <si>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</si>
  <si>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</si>
  <si>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</si>
  <si>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</si>
  <si>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</si>
  <si>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</si>
  <si>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</si>
  <si>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</si>
  <si>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Denmark</t>
  </si>
  <si>
    <t>DNK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</si>
</sst>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Wealth_DNK!$B$54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Wealth_DNK!$D$52:$X$52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Wealth_DNK!$D$54:$X$54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1.9789506273262258</c:v>
                </c:pt>
                <c:pt idx="2">
                  <c:v>3.7886676625166427</c:v>
                </c:pt>
                <c:pt idx="3">
                  <c:v>5.2141667324556717</c:v>
                </c:pt>
                <c:pt idx="4">
                  <c:v>7.0282194913840801</c:v>
                </c:pt>
                <c:pt idx="5">
                  <c:v>9.492548505259002</c:v>
                </c:pt>
                <c:pt idx="6">
                  <c:v>12.228022726417542</c:v>
                </c:pt>
                <c:pt idx="7">
                  <c:v>15.570213756084094</c:v>
                </c:pt>
                <c:pt idx="8">
                  <c:v>19.417318697322795</c:v>
                </c:pt>
                <c:pt idx="9">
                  <c:v>23.087182272153981</c:v>
                </c:pt>
                <c:pt idx="10">
                  <c:v>27.259000026800749</c:v>
                </c:pt>
                <c:pt idx="11">
                  <c:v>31.148765509205447</c:v>
                </c:pt>
                <c:pt idx="12">
                  <c:v>34.905945748976052</c:v>
                </c:pt>
                <c:pt idx="13">
                  <c:v>38.475972012491553</c:v>
                </c:pt>
                <c:pt idx="14">
                  <c:v>42.188629206804748</c:v>
                </c:pt>
                <c:pt idx="15">
                  <c:v>46.075657641560738</c:v>
                </c:pt>
                <c:pt idx="16">
                  <c:v>51.070095545676473</c:v>
                </c:pt>
                <c:pt idx="17">
                  <c:v>55.74729028454837</c:v>
                </c:pt>
                <c:pt idx="18">
                  <c:v>59.746193949915096</c:v>
                </c:pt>
                <c:pt idx="19">
                  <c:v>61.969136924177668</c:v>
                </c:pt>
                <c:pt idx="20" formatCode="_(* #,##0.0000_);_(* \(#,##0.0000\);_(* &quot;-&quot;??_);_(@_)">
                  <c:v>63.816766779912996</c:v>
                </c:pt>
              </c:numCache>
            </c:numRef>
          </c:val>
        </c:ser>
        <c:ser>
          <c:idx val="1"/>
          <c:order val="1"/>
          <c:tx>
            <c:strRef>
              <c:f>Wealth_DNK!$B$55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Wealth_DNK!$D$52:$X$52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Wealth_DNK!$D$55:$X$55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-2.2497914174557376E-2</c:v>
                </c:pt>
                <c:pt idx="2">
                  <c:v>-1.8167532136159181</c:v>
                </c:pt>
                <c:pt idx="3">
                  <c:v>-2.1255639876427646</c:v>
                </c:pt>
                <c:pt idx="4">
                  <c:v>-4.136236281325278</c:v>
                </c:pt>
                <c:pt idx="5">
                  <c:v>-3.9328606562513801</c:v>
                </c:pt>
                <c:pt idx="6">
                  <c:v>-4.8331892511256243</c:v>
                </c:pt>
                <c:pt idx="7">
                  <c:v>-4.7669044589113252</c:v>
                </c:pt>
                <c:pt idx="8">
                  <c:v>-5.4439952792491253</c:v>
                </c:pt>
                <c:pt idx="9">
                  <c:v>-5.2448192518570806</c:v>
                </c:pt>
                <c:pt idx="10">
                  <c:v>-5.9310842905057388</c:v>
                </c:pt>
                <c:pt idx="11">
                  <c:v>-5.5111075781733687</c:v>
                </c:pt>
                <c:pt idx="12">
                  <c:v>-5.2541627235461963</c:v>
                </c:pt>
                <c:pt idx="13">
                  <c:v>-4.90777897442638</c:v>
                </c:pt>
                <c:pt idx="14">
                  <c:v>-4.3367005081658689</c:v>
                </c:pt>
                <c:pt idx="15">
                  <c:v>-4.3490554219947519</c:v>
                </c:pt>
                <c:pt idx="16">
                  <c:v>-3.6373965299543509</c:v>
                </c:pt>
                <c:pt idx="17">
                  <c:v>-3.510102591459352</c:v>
                </c:pt>
                <c:pt idx="18">
                  <c:v>-2.9965041497138634</c:v>
                </c:pt>
                <c:pt idx="19">
                  <c:v>-2.4581322313074638</c:v>
                </c:pt>
                <c:pt idx="20">
                  <c:v>-2.1381840891224413</c:v>
                </c:pt>
              </c:numCache>
            </c:numRef>
          </c:val>
        </c:ser>
        <c:ser>
          <c:idx val="2"/>
          <c:order val="2"/>
          <c:tx>
            <c:strRef>
              <c:f>Wealth_DNK!$B$56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Wealth_DNK!$D$52:$X$52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Wealth_DNK!$D$56:$X$56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-1.7736487185793459</c:v>
                </c:pt>
                <c:pt idx="2">
                  <c:v>-3.7519287337959506</c:v>
                </c:pt>
                <c:pt idx="3">
                  <c:v>-5.8928910889910142</c:v>
                </c:pt>
                <c:pt idx="4">
                  <c:v>-8.3009114999108782</c:v>
                </c:pt>
                <c:pt idx="5">
                  <c:v>-10.34742821749809</c:v>
                </c:pt>
                <c:pt idx="6">
                  <c:v>-12.847698606703373</c:v>
                </c:pt>
                <c:pt idx="7">
                  <c:v>-15.686682343103476</c:v>
                </c:pt>
                <c:pt idx="8">
                  <c:v>-18.495980435524295</c:v>
                </c:pt>
                <c:pt idx="9">
                  <c:v>-21.829276428272358</c:v>
                </c:pt>
                <c:pt idx="10">
                  <c:v>-25.499268738857683</c:v>
                </c:pt>
                <c:pt idx="11">
                  <c:v>-28.748044495601256</c:v>
                </c:pt>
                <c:pt idx="12">
                  <c:v>-32.33092032554854</c:v>
                </c:pt>
                <c:pt idx="13">
                  <c:v>-35.879293864302099</c:v>
                </c:pt>
                <c:pt idx="14">
                  <c:v>-39.659943049477384</c:v>
                </c:pt>
                <c:pt idx="15">
                  <c:v>-43.093843807020228</c:v>
                </c:pt>
                <c:pt idx="16">
                  <c:v>-46.678664295374375</c:v>
                </c:pt>
                <c:pt idx="17">
                  <c:v>-50.173896369541303</c:v>
                </c:pt>
                <c:pt idx="18">
                  <c:v>-53.279491261051504</c:v>
                </c:pt>
                <c:pt idx="19">
                  <c:v>-56.211889432049588</c:v>
                </c:pt>
                <c:pt idx="20">
                  <c:v>-58.859324665147007</c:v>
                </c:pt>
              </c:numCache>
            </c:numRef>
          </c:val>
        </c:ser>
        <c:ser>
          <c:idx val="4"/>
          <c:order val="3"/>
          <c:tx>
            <c:strRef>
              <c:f>Wealth_DNK!$B$53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Wealth_DNK!$D$52:$X$52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Wealth_DNK!$D$53:$X$53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0.35112806433614807</c:v>
                </c:pt>
                <c:pt idx="2">
                  <c:v>-0.71439626556368818</c:v>
                </c:pt>
                <c:pt idx="3">
                  <c:v>-0.70538040723887585</c:v>
                </c:pt>
                <c:pt idx="4">
                  <c:v>-1.9464923104232756</c:v>
                </c:pt>
                <c:pt idx="5">
                  <c:v>-1.3261663695613324</c:v>
                </c:pt>
                <c:pt idx="6">
                  <c:v>-1.5179772990918883</c:v>
                </c:pt>
                <c:pt idx="7">
                  <c:v>-0.84088924936971399</c:v>
                </c:pt>
                <c:pt idx="8">
                  <c:v>-0.63900214306400471</c:v>
                </c:pt>
                <c:pt idx="9">
                  <c:v>0.19873135815762222</c:v>
                </c:pt>
                <c:pt idx="10">
                  <c:v>0.44323298482189522</c:v>
                </c:pt>
                <c:pt idx="11">
                  <c:v>1.4990166393464621</c:v>
                </c:pt>
                <c:pt idx="12">
                  <c:v>2.3947306637065013</c:v>
                </c:pt>
                <c:pt idx="13">
                  <c:v>3.3226546129928369</c:v>
                </c:pt>
                <c:pt idx="14">
                  <c:v>4.4499901556170895</c:v>
                </c:pt>
                <c:pt idx="15">
                  <c:v>5.1653785832266097</c:v>
                </c:pt>
                <c:pt idx="16">
                  <c:v>6.6661867610922965</c:v>
                </c:pt>
                <c:pt idx="17">
                  <c:v>7.6495989003938281</c:v>
                </c:pt>
                <c:pt idx="18">
                  <c:v>8.8030905165564768</c:v>
                </c:pt>
                <c:pt idx="19">
                  <c:v>9.6183074364139642</c:v>
                </c:pt>
                <c:pt idx="20">
                  <c:v>10.192711579911373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Wealth_DNK!$D$64:$X$64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1.0252136319753413</c:v>
                </c:pt>
                <c:pt idx="2">
                  <c:v>2.6822521452922077</c:v>
                </c:pt>
                <c:pt idx="3">
                  <c:v>2.2082416105645875</c:v>
                </c:pt>
                <c:pt idx="4">
                  <c:v>7.4272915146160301</c:v>
                </c:pt>
                <c:pt idx="5">
                  <c:v>10.269690478761294</c:v>
                </c:pt>
                <c:pt idx="6">
                  <c:v>12.923907090834486</c:v>
                </c:pt>
                <c:pt idx="7">
                  <c:v>16.042070755734382</c:v>
                </c:pt>
                <c:pt idx="8">
                  <c:v>18.05518768743195</c:v>
                </c:pt>
                <c:pt idx="9">
                  <c:v>20.603690283877896</c:v>
                </c:pt>
                <c:pt idx="10">
                  <c:v>24.414849069224019</c:v>
                </c:pt>
                <c:pt idx="11">
                  <c:v>24.904594274595393</c:v>
                </c:pt>
                <c:pt idx="12">
                  <c:v>25.1487387685297</c:v>
                </c:pt>
                <c:pt idx="13">
                  <c:v>25.302831727355656</c:v>
                </c:pt>
                <c:pt idx="14">
                  <c:v>27.805538988460853</c:v>
                </c:pt>
                <c:pt idx="15">
                  <c:v>30.467623621353024</c:v>
                </c:pt>
                <c:pt idx="16">
                  <c:v>34.321606291271259</c:v>
                </c:pt>
                <c:pt idx="17">
                  <c:v>35.787531689222021</c:v>
                </c:pt>
                <c:pt idx="18">
                  <c:v>33.576537206465851</c:v>
                </c:pt>
                <c:pt idx="19">
                  <c:v>25.986016805194147</c:v>
                </c:pt>
                <c:pt idx="20">
                  <c:v>27.602497799480364</c:v>
                </c:pt>
              </c:numCache>
            </c:numRef>
          </c:val>
        </c:ser>
        <c:marker val="1"/>
        <c:axId val="73612288"/>
        <c:axId val="73622272"/>
      </c:lineChart>
      <c:catAx>
        <c:axId val="7361228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622272"/>
        <c:crosses val="autoZero"/>
        <c:auto val="1"/>
        <c:lblAlgn val="ctr"/>
        <c:lblOffset val="100"/>
      </c:catAx>
      <c:valAx>
        <c:axId val="7362227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3612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Wealth_DNK!$B$40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Wealth_DNK!$D$38:$X$38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Wealth_DNK!$D$40:$X$40</c:f>
              <c:numCache>
                <c:formatCode>_(* #,##0_);_(* \(#,##0\);_(* "-"??_);_(@_)</c:formatCode>
                <c:ptCount val="21"/>
                <c:pt idx="0">
                  <c:v>92988.680563224334</c:v>
                </c:pt>
                <c:pt idx="1">
                  <c:v>94828.88064057265</c:v>
                </c:pt>
                <c:pt idx="2">
                  <c:v>96511.712633524105</c:v>
                </c:pt>
                <c:pt idx="3">
                  <c:v>97837.265410101449</c:v>
                </c:pt>
                <c:pt idx="4">
                  <c:v>99524.129135349736</c:v>
                </c:pt>
                <c:pt idx="5">
                  <c:v>101815.67617008876</c:v>
                </c:pt>
                <c:pt idx="6">
                  <c:v>104359.35755549121</c:v>
                </c:pt>
                <c:pt idx="7">
                  <c:v>107467.21689588059</c:v>
                </c:pt>
                <c:pt idx="8">
                  <c:v>111044.58902062106</c:v>
                </c:pt>
                <c:pt idx="9">
                  <c:v>114457.14673732696</c:v>
                </c:pt>
                <c:pt idx="10">
                  <c:v>118336.46502287532</c:v>
                </c:pt>
                <c:pt idx="11">
                  <c:v>121953.50662196719</c:v>
                </c:pt>
                <c:pt idx="12">
                  <c:v>125447.25895331206</c:v>
                </c:pt>
                <c:pt idx="13">
                  <c:v>128766.97927151569</c:v>
                </c:pt>
                <c:pt idx="14">
                  <c:v>132219.33021034318</c:v>
                </c:pt>
                <c:pt idx="15">
                  <c:v>135833.8266649401</c:v>
                </c:pt>
                <c:pt idx="16">
                  <c:v>140478.08857352688</c:v>
                </c:pt>
                <c:pt idx="17">
                  <c:v>144827.3502485764</c:v>
                </c:pt>
                <c:pt idx="18">
                  <c:v>148545.87800399534</c:v>
                </c:pt>
                <c:pt idx="19">
                  <c:v>150612.96334543501</c:v>
                </c:pt>
                <c:pt idx="20">
                  <c:v>152331.04996997549</c:v>
                </c:pt>
              </c:numCache>
            </c:numRef>
          </c:val>
        </c:ser>
        <c:ser>
          <c:idx val="1"/>
          <c:order val="1"/>
          <c:tx>
            <c:strRef>
              <c:f>Wealth_DNK!$B$41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Wealth_DNK!$D$38:$X$38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Wealth_DNK!$D$41:$X$41</c:f>
              <c:numCache>
                <c:formatCode>General</c:formatCode>
                <c:ptCount val="21"/>
                <c:pt idx="0">
                  <c:v>356088.69831461203</c:v>
                </c:pt>
                <c:pt idx="1">
                  <c:v>356008.58578487992</c:v>
                </c:pt>
                <c:pt idx="2">
                  <c:v>349619.44544465822</c:v>
                </c:pt>
                <c:pt idx="3">
                  <c:v>348519.80517917074</c:v>
                </c:pt>
                <c:pt idx="4">
                  <c:v>341360.02838122414</c:v>
                </c:pt>
                <c:pt idx="5">
                  <c:v>342084.225997239</c:v>
                </c:pt>
                <c:pt idx="6">
                  <c:v>338878.25762319705</c:v>
                </c:pt>
                <c:pt idx="7">
                  <c:v>339114.29027697351</c:v>
                </c:pt>
                <c:pt idx="8">
                  <c:v>336703.24638842489</c:v>
                </c:pt>
                <c:pt idx="9">
                  <c:v>337412.48971171997</c:v>
                </c:pt>
                <c:pt idx="10">
                  <c:v>334968.7774686077</c:v>
                </c:pt>
                <c:pt idx="11">
                  <c:v>336464.26707677654</c:v>
                </c:pt>
                <c:pt idx="12">
                  <c:v>337379.21866500482</c:v>
                </c:pt>
                <c:pt idx="13">
                  <c:v>338612.65204841894</c:v>
                </c:pt>
                <c:pt idx="14">
                  <c:v>340646.19792528101</c:v>
                </c:pt>
                <c:pt idx="15">
                  <c:v>340602.20347344986</c:v>
                </c:pt>
                <c:pt idx="16">
                  <c:v>343136.34035855671</c:v>
                </c:pt>
                <c:pt idx="17">
                  <c:v>343589.61968717695</c:v>
                </c:pt>
                <c:pt idx="18">
                  <c:v>345418.48569295258</c:v>
                </c:pt>
                <c:pt idx="19">
                  <c:v>347335.56724929734</c:v>
                </c:pt>
                <c:pt idx="20">
                  <c:v>348474.86642408581</c:v>
                </c:pt>
              </c:numCache>
            </c:numRef>
          </c:val>
        </c:ser>
        <c:ser>
          <c:idx val="2"/>
          <c:order val="2"/>
          <c:tx>
            <c:strRef>
              <c:f>Wealth_DNK!$B$42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Wealth_DNK!$D$38:$X$38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Wealth_DNK!$D$42:$X$42</c:f>
              <c:numCache>
                <c:formatCode>_(* #,##0_);_(* \(#,##0\);_(* "-"??_);_(@_)</c:formatCode>
                <c:ptCount val="21"/>
                <c:pt idx="0">
                  <c:v>8624.4748749277533</c:v>
                </c:pt>
                <c:pt idx="1">
                  <c:v>8471.5069868243991</c:v>
                </c:pt>
                <c:pt idx="2">
                  <c:v>8300.8907239563268</c:v>
                </c:pt>
                <c:pt idx="3">
                  <c:v>8116.2439635508672</c:v>
                </c:pt>
                <c:pt idx="4">
                  <c:v>7908.5648482279512</c:v>
                </c:pt>
                <c:pt idx="5">
                  <c:v>7732.063528108446</c:v>
                </c:pt>
                <c:pt idx="6">
                  <c:v>7516.4283365861775</c:v>
                </c:pt>
                <c:pt idx="7">
                  <c:v>7271.5808975370655</c:v>
                </c:pt>
                <c:pt idx="8">
                  <c:v>7029.2936893944079</c:v>
                </c:pt>
                <c:pt idx="9">
                  <c:v>6741.8144139928772</c:v>
                </c:pt>
                <c:pt idx="10">
                  <c:v>6425.2968492546652</c:v>
                </c:pt>
                <c:pt idx="11">
                  <c:v>6145.1070003715722</c:v>
                </c:pt>
                <c:pt idx="12">
                  <c:v>5836.1027746179088</c:v>
                </c:pt>
                <c:pt idx="13">
                  <c:v>5530.0741902995242</c:v>
                </c:pt>
                <c:pt idx="14">
                  <c:v>5204.0130512149199</c:v>
                </c:pt>
                <c:pt idx="15">
                  <c:v>4907.8571431506844</c:v>
                </c:pt>
                <c:pt idx="16">
                  <c:v>4598.6852008213182</c:v>
                </c:pt>
                <c:pt idx="17">
                  <c:v>4297.2397887643756</c:v>
                </c:pt>
                <c:pt idx="18">
                  <c:v>4029.3985376290384</c:v>
                </c:pt>
                <c:pt idx="19">
                  <c:v>3776.4945941384676</c:v>
                </c:pt>
                <c:pt idx="20">
                  <c:v>3548.167207629996</c:v>
                </c:pt>
              </c:numCache>
            </c:numRef>
          </c:val>
        </c:ser>
        <c:overlap val="100"/>
        <c:axId val="75113984"/>
        <c:axId val="75115520"/>
      </c:barChart>
      <c:catAx>
        <c:axId val="7511398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115520"/>
        <c:crosses val="autoZero"/>
        <c:auto val="1"/>
        <c:lblAlgn val="ctr"/>
        <c:lblOffset val="100"/>
      </c:catAx>
      <c:valAx>
        <c:axId val="7511552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113984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Wealth_DNK!$B$67:$B$69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Wealth_DNK!$C$67:$C$69</c:f>
              <c:numCache>
                <c:formatCode>_(* #,##0_);_(* \(#,##0\);_(* "-"??_);_(@_)</c:formatCode>
                <c:ptCount val="3"/>
                <c:pt idx="0">
                  <c:v>25.46363515724542</c:v>
                </c:pt>
                <c:pt idx="1">
                  <c:v>73.182866086099494</c:v>
                </c:pt>
                <c:pt idx="2">
                  <c:v>1.3534987566550731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Wealth_DNK!$B$72:$B$75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Wealth_DNK!$C$72:$C$75</c:f>
              <c:numCache>
                <c:formatCode>_(* #,##0_);_(* \(#,##0\);_(* "-"??_);_(@_)</c:formatCode>
                <c:ptCount val="4"/>
                <c:pt idx="0">
                  <c:v>18.11983995467633</c:v>
                </c:pt>
                <c:pt idx="1">
                  <c:v>4.4863082283963083</c:v>
                </c:pt>
                <c:pt idx="2">
                  <c:v>77.393851816927366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2353060792005.9878</v>
      </c>
      <c r="E7" s="13">
        <f t="shared" ref="E7:X7" si="0">+E8+E9+E10</f>
        <v>2367755211681.2773</v>
      </c>
      <c r="F7" s="13">
        <f t="shared" si="0"/>
        <v>2350340733686.6133</v>
      </c>
      <c r="G7" s="13">
        <f t="shared" si="0"/>
        <v>2359339130970.0889</v>
      </c>
      <c r="H7" s="13">
        <f t="shared" si="0"/>
        <v>2339139533248.6348</v>
      </c>
      <c r="I7" s="13">
        <f t="shared" si="0"/>
        <v>2363554470519.7305</v>
      </c>
      <c r="J7" s="13">
        <f t="shared" si="0"/>
        <v>2368808509284.0356</v>
      </c>
      <c r="K7" s="13">
        <f t="shared" si="0"/>
        <v>2395242349713.8306</v>
      </c>
      <c r="L7" s="13">
        <f t="shared" si="0"/>
        <v>2410159157449.4204</v>
      </c>
      <c r="M7" s="13">
        <f t="shared" si="0"/>
        <v>2440036720979.3916</v>
      </c>
      <c r="N7" s="13">
        <f t="shared" si="0"/>
        <v>2454731674540.4072</v>
      </c>
      <c r="O7" s="13">
        <f t="shared" si="0"/>
        <v>2488224339982.8999</v>
      </c>
      <c r="P7" s="13">
        <f t="shared" si="0"/>
        <v>2516955668638.3188</v>
      </c>
      <c r="Q7" s="13">
        <f t="shared" si="0"/>
        <v>2546376161493.6846</v>
      </c>
      <c r="R7" s="13">
        <f t="shared" si="0"/>
        <v>2581709381880.4639</v>
      </c>
      <c r="S7" s="13">
        <f t="shared" si="0"/>
        <v>2608616241864.6216</v>
      </c>
      <c r="T7" s="13">
        <f t="shared" si="0"/>
        <v>2657170176356.77</v>
      </c>
      <c r="U7" s="13">
        <f t="shared" si="0"/>
        <v>2694718065830.6519</v>
      </c>
      <c r="V7" s="13">
        <f t="shared" si="0"/>
        <v>2737627085057.2866</v>
      </c>
      <c r="W7" s="13">
        <f t="shared" si="0"/>
        <v>2771967546815.3374</v>
      </c>
      <c r="X7" s="13">
        <f t="shared" si="0"/>
        <v>2799236782269.2573</v>
      </c>
    </row>
    <row r="8" spans="1:24" s="22" customFormat="1" ht="15.75">
      <c r="A8" s="19">
        <v>1</v>
      </c>
      <c r="B8" s="20" t="s">
        <v>5</v>
      </c>
      <c r="C8" s="20"/>
      <c r="D8" s="21">
        <v>478057968390.67535</v>
      </c>
      <c r="E8" s="21">
        <v>488846483199.61633</v>
      </c>
      <c r="F8" s="21">
        <v>499162438209.09198</v>
      </c>
      <c r="G8" s="21">
        <v>507909444532.03833</v>
      </c>
      <c r="H8" s="21">
        <v>518726827266.61133</v>
      </c>
      <c r="I8" s="21">
        <v>532838494304.20032</v>
      </c>
      <c r="J8" s="21">
        <v>548430652497.2655</v>
      </c>
      <c r="K8" s="21">
        <v>567165974807.62622</v>
      </c>
      <c r="L8" s="21">
        <v>588497345158.54541</v>
      </c>
      <c r="M8" s="21">
        <v>608967875730.18701</v>
      </c>
      <c r="N8" s="21">
        <v>631857673326.10754</v>
      </c>
      <c r="O8" s="21">
        <v>653189688910.12048</v>
      </c>
      <c r="P8" s="21">
        <v>673715382339.57507</v>
      </c>
      <c r="Q8" s="21">
        <v>693344125916.74585</v>
      </c>
      <c r="R8" s="21">
        <v>714021404548.31213</v>
      </c>
      <c r="S8" s="21">
        <v>736143816916.34961</v>
      </c>
      <c r="T8" s="21">
        <v>764572225906.17456</v>
      </c>
      <c r="U8" s="21">
        <v>792079606064.9967</v>
      </c>
      <c r="V8" s="21">
        <v>816603037701.89966</v>
      </c>
      <c r="W8" s="21">
        <v>832117645250.14685</v>
      </c>
      <c r="X8" s="21">
        <v>845458958342.45959</v>
      </c>
    </row>
    <row r="9" spans="1:24" s="22" customFormat="1" ht="15.75">
      <c r="A9" s="19">
        <v>2</v>
      </c>
      <c r="B9" s="20" t="s">
        <v>38</v>
      </c>
      <c r="C9" s="20"/>
      <c r="D9" s="21">
        <v>1830664105051.1628</v>
      </c>
      <c r="E9" s="21">
        <v>1835237788047.3157</v>
      </c>
      <c r="F9" s="21">
        <v>1808245756617.5901</v>
      </c>
      <c r="G9" s="21">
        <v>1809295261012.9915</v>
      </c>
      <c r="H9" s="21">
        <v>1779192704484.9548</v>
      </c>
      <c r="I9" s="21">
        <v>1790251273301.8145</v>
      </c>
      <c r="J9" s="21">
        <v>1780877424878.7739</v>
      </c>
      <c r="K9" s="21">
        <v>1789700083165.6274</v>
      </c>
      <c r="L9" s="21">
        <v>1784409023019.1697</v>
      </c>
      <c r="M9" s="21">
        <v>1795199102561.3289</v>
      </c>
      <c r="N9" s="21">
        <v>1788566122262.4077</v>
      </c>
      <c r="O9" s="21">
        <v>1802121119997.9043</v>
      </c>
      <c r="P9" s="21">
        <v>1811897455494.9392</v>
      </c>
      <c r="Q9" s="21">
        <v>1823255422990.2354</v>
      </c>
      <c r="R9" s="21">
        <v>1839584849731.9368</v>
      </c>
      <c r="S9" s="21">
        <v>1845874568000.967</v>
      </c>
      <c r="T9" s="21">
        <v>1867568944034.4563</v>
      </c>
      <c r="U9" s="21">
        <v>1879136296719.7302</v>
      </c>
      <c r="V9" s="21">
        <v>1898873186421.6965</v>
      </c>
      <c r="W9" s="21">
        <v>1918985244770.894</v>
      </c>
      <c r="X9" s="21">
        <v>1934084992084.708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44338718564.149323</v>
      </c>
      <c r="E10" s="21">
        <f t="shared" ref="E10:X10" si="1">+E13+E16+E19+E23</f>
        <v>43670940434.345276</v>
      </c>
      <c r="F10" s="21">
        <f t="shared" si="1"/>
        <v>42932538859.931076</v>
      </c>
      <c r="G10" s="21">
        <f t="shared" si="1"/>
        <v>42134425425.059067</v>
      </c>
      <c r="H10" s="21">
        <f t="shared" si="1"/>
        <v>41220001497.068298</v>
      </c>
      <c r="I10" s="21">
        <f t="shared" si="1"/>
        <v>40464702913.715721</v>
      </c>
      <c r="J10" s="21">
        <f t="shared" si="1"/>
        <v>39500431907.996048</v>
      </c>
      <c r="K10" s="21">
        <f t="shared" si="1"/>
        <v>38376291740.576477</v>
      </c>
      <c r="L10" s="21">
        <f t="shared" si="1"/>
        <v>37252789271.705383</v>
      </c>
      <c r="M10" s="21">
        <f t="shared" si="1"/>
        <v>35869742687.876122</v>
      </c>
      <c r="N10" s="21">
        <f t="shared" si="1"/>
        <v>34307878951.89212</v>
      </c>
      <c r="O10" s="21">
        <f t="shared" si="1"/>
        <v>32913531074.87516</v>
      </c>
      <c r="P10" s="21">
        <f t="shared" si="1"/>
        <v>31342830803.804901</v>
      </c>
      <c r="Q10" s="21">
        <f t="shared" si="1"/>
        <v>29776612586.70332</v>
      </c>
      <c r="R10" s="21">
        <f t="shared" si="1"/>
        <v>28103127600.214912</v>
      </c>
      <c r="S10" s="21">
        <f t="shared" si="1"/>
        <v>26597856947.305119</v>
      </c>
      <c r="T10" s="21">
        <f t="shared" si="1"/>
        <v>25029006416.138939</v>
      </c>
      <c r="U10" s="21">
        <f t="shared" si="1"/>
        <v>23502163045.924908</v>
      </c>
      <c r="V10" s="21">
        <f t="shared" si="1"/>
        <v>22150860933.690563</v>
      </c>
      <c r="W10" s="21">
        <f t="shared" si="1"/>
        <v>20864656794.296169</v>
      </c>
      <c r="X10" s="21">
        <f t="shared" si="1"/>
        <v>19692831842.089958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6995241159.1143913</v>
      </c>
      <c r="E11" s="38">
        <f t="shared" ref="E11:X11" si="2">+E13+E16</f>
        <v>6971312139.1715794</v>
      </c>
      <c r="F11" s="38">
        <f t="shared" si="2"/>
        <v>6955826390.3436031</v>
      </c>
      <c r="G11" s="38">
        <f t="shared" si="2"/>
        <v>6934008188.1795006</v>
      </c>
      <c r="H11" s="38">
        <f t="shared" si="2"/>
        <v>6846754634.8754272</v>
      </c>
      <c r="I11" s="38">
        <f t="shared" si="2"/>
        <v>6934698957.2041779</v>
      </c>
      <c r="J11" s="38">
        <f t="shared" si="2"/>
        <v>6927656479.4910355</v>
      </c>
      <c r="K11" s="38">
        <f t="shared" si="2"/>
        <v>6882619281.761137</v>
      </c>
      <c r="L11" s="38">
        <f t="shared" si="2"/>
        <v>6862911897.3757439</v>
      </c>
      <c r="M11" s="38">
        <f t="shared" si="2"/>
        <v>6817874699.6458445</v>
      </c>
      <c r="N11" s="38">
        <f t="shared" si="2"/>
        <v>6838272853.0559158</v>
      </c>
      <c r="O11" s="38">
        <f t="shared" si="2"/>
        <v>6971725954.4307375</v>
      </c>
      <c r="P11" s="38">
        <f t="shared" si="2"/>
        <v>7020746344.6572104</v>
      </c>
      <c r="Q11" s="38">
        <f t="shared" si="2"/>
        <v>7078210005.9985189</v>
      </c>
      <c r="R11" s="38">
        <f t="shared" si="2"/>
        <v>7125119578.4462833</v>
      </c>
      <c r="S11" s="38">
        <f t="shared" si="2"/>
        <v>7326118848.7397842</v>
      </c>
      <c r="T11" s="38">
        <f t="shared" si="2"/>
        <v>7332661210.5657558</v>
      </c>
      <c r="U11" s="38">
        <f t="shared" si="2"/>
        <v>7233662683.4562922</v>
      </c>
      <c r="V11" s="38">
        <f t="shared" si="2"/>
        <v>7244426680.8396816</v>
      </c>
      <c r="W11" s="38">
        <f t="shared" si="2"/>
        <v>7172868784.8534307</v>
      </c>
      <c r="X11" s="38">
        <f t="shared" si="2"/>
        <v>7156192151.1136074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37343477405.034935</v>
      </c>
      <c r="E12" s="38">
        <f t="shared" ref="E12:X12" si="3">+E23+E19</f>
        <v>36699628295.173698</v>
      </c>
      <c r="F12" s="38">
        <f t="shared" si="3"/>
        <v>35976712469.587471</v>
      </c>
      <c r="G12" s="38">
        <f t="shared" si="3"/>
        <v>35200417236.879562</v>
      </c>
      <c r="H12" s="38">
        <f t="shared" si="3"/>
        <v>34373246862.192871</v>
      </c>
      <c r="I12" s="38">
        <f t="shared" si="3"/>
        <v>33530003956.511543</v>
      </c>
      <c r="J12" s="38">
        <f t="shared" si="3"/>
        <v>32572775428.505013</v>
      </c>
      <c r="K12" s="38">
        <f t="shared" si="3"/>
        <v>31493672458.815338</v>
      </c>
      <c r="L12" s="38">
        <f t="shared" si="3"/>
        <v>30389877374.329643</v>
      </c>
      <c r="M12" s="38">
        <f t="shared" si="3"/>
        <v>29051867988.230278</v>
      </c>
      <c r="N12" s="38">
        <f t="shared" si="3"/>
        <v>27469606098.836205</v>
      </c>
      <c r="O12" s="38">
        <f t="shared" si="3"/>
        <v>25941805120.444424</v>
      </c>
      <c r="P12" s="38">
        <f t="shared" si="3"/>
        <v>24322084459.14769</v>
      </c>
      <c r="Q12" s="38">
        <f t="shared" si="3"/>
        <v>22698402580.7048</v>
      </c>
      <c r="R12" s="38">
        <f t="shared" si="3"/>
        <v>20978008021.768631</v>
      </c>
      <c r="S12" s="38">
        <f t="shared" si="3"/>
        <v>19271738098.565334</v>
      </c>
      <c r="T12" s="38">
        <f t="shared" si="3"/>
        <v>17696345205.573185</v>
      </c>
      <c r="U12" s="38">
        <f t="shared" si="3"/>
        <v>16268500362.468616</v>
      </c>
      <c r="V12" s="38">
        <f t="shared" si="3"/>
        <v>14906434252.850882</v>
      </c>
      <c r="W12" s="38">
        <f t="shared" si="3"/>
        <v>13691788009.442738</v>
      </c>
      <c r="X12" s="38">
        <f t="shared" si="3"/>
        <v>12536639690.976351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5884959967.0399008</v>
      </c>
      <c r="E13" s="13">
        <f t="shared" ref="E13:X13" si="4">+E14+E15</f>
        <v>5846965247.0231428</v>
      </c>
      <c r="F13" s="13">
        <f t="shared" si="4"/>
        <v>5817413798.1212215</v>
      </c>
      <c r="G13" s="13">
        <f t="shared" si="4"/>
        <v>5781529895.883173</v>
      </c>
      <c r="H13" s="13">
        <f t="shared" si="4"/>
        <v>5680210642.5051556</v>
      </c>
      <c r="I13" s="13">
        <f t="shared" si="4"/>
        <v>5754089264.7599602</v>
      </c>
      <c r="J13" s="13">
        <f t="shared" si="4"/>
        <v>5732981086.9728727</v>
      </c>
      <c r="K13" s="13">
        <f t="shared" si="4"/>
        <v>5673878189.1690283</v>
      </c>
      <c r="L13" s="13">
        <f t="shared" si="4"/>
        <v>5640105104.7096901</v>
      </c>
      <c r="M13" s="13">
        <f t="shared" si="4"/>
        <v>5581002206.9058456</v>
      </c>
      <c r="N13" s="13">
        <f t="shared" si="4"/>
        <v>5587334660.241972</v>
      </c>
      <c r="O13" s="13">
        <f t="shared" si="4"/>
        <v>5648548375.8245249</v>
      </c>
      <c r="P13" s="13">
        <f t="shared" si="4"/>
        <v>5625329380.258728</v>
      </c>
      <c r="Q13" s="13">
        <f t="shared" si="4"/>
        <v>5610553655.8077679</v>
      </c>
      <c r="R13" s="13">
        <f t="shared" si="4"/>
        <v>5585223842.4632626</v>
      </c>
      <c r="S13" s="13">
        <f t="shared" si="4"/>
        <v>5713983726.9644947</v>
      </c>
      <c r="T13" s="13">
        <f t="shared" si="4"/>
        <v>5720316180.300621</v>
      </c>
      <c r="U13" s="13">
        <f t="shared" si="4"/>
        <v>5621107744.7013111</v>
      </c>
      <c r="V13" s="13">
        <f t="shared" si="4"/>
        <v>5631661833.5948553</v>
      </c>
      <c r="W13" s="13">
        <f t="shared" si="4"/>
        <v>5559894029.1187582</v>
      </c>
      <c r="X13" s="13">
        <f t="shared" si="4"/>
        <v>5543007486.8890886</v>
      </c>
    </row>
    <row r="14" spans="1:24" ht="15.75">
      <c r="A14" s="8" t="s">
        <v>43</v>
      </c>
      <c r="B14" s="2" t="s">
        <v>27</v>
      </c>
      <c r="C14" s="10"/>
      <c r="D14" s="11">
        <v>5426912509.0601091</v>
      </c>
      <c r="E14" s="11">
        <v>5399471877.9368954</v>
      </c>
      <c r="F14" s="11">
        <v>5378363700.1498089</v>
      </c>
      <c r="G14" s="11">
        <v>5365698793.4775562</v>
      </c>
      <c r="H14" s="11">
        <v>5011081406.6544924</v>
      </c>
      <c r="I14" s="11">
        <v>4913983788.8338909</v>
      </c>
      <c r="J14" s="11">
        <v>4920316242.1700172</v>
      </c>
      <c r="K14" s="11">
        <v>5008970588.875783</v>
      </c>
      <c r="L14" s="11">
        <v>5011081406.6544924</v>
      </c>
      <c r="M14" s="11">
        <v>4859102526.5874643</v>
      </c>
      <c r="N14" s="11">
        <v>4831661895.4642515</v>
      </c>
      <c r="O14" s="11">
        <v>4854880891.0300474</v>
      </c>
      <c r="P14" s="11">
        <v>4818996988.7919989</v>
      </c>
      <c r="Q14" s="11">
        <v>4799999628.7836208</v>
      </c>
      <c r="R14" s="11">
        <v>4804221264.3410378</v>
      </c>
      <c r="S14" s="11">
        <v>4937202784.3996868</v>
      </c>
      <c r="T14" s="11">
        <v>4966754233.301609</v>
      </c>
      <c r="U14" s="11">
        <v>4882321522.1532602</v>
      </c>
      <c r="V14" s="11">
        <v>5080738393.3518801</v>
      </c>
      <c r="W14" s="11">
        <v>5144062926.7131414</v>
      </c>
      <c r="X14" s="11">
        <v>5120843931.1473455</v>
      </c>
    </row>
    <row r="15" spans="1:24" ht="15.75">
      <c r="A15" s="8" t="s">
        <v>47</v>
      </c>
      <c r="B15" s="2" t="s">
        <v>6</v>
      </c>
      <c r="C15" s="10"/>
      <c r="D15" s="11">
        <v>458047457.9797914</v>
      </c>
      <c r="E15" s="11">
        <v>447493369.0862478</v>
      </c>
      <c r="F15" s="11">
        <v>439050097.97141296</v>
      </c>
      <c r="G15" s="11">
        <v>415831102.40561706</v>
      </c>
      <c r="H15" s="11">
        <v>669129235.85066295</v>
      </c>
      <c r="I15" s="11">
        <v>840105475.92606902</v>
      </c>
      <c r="J15" s="11">
        <v>812664844.80285573</v>
      </c>
      <c r="K15" s="11">
        <v>664907600.29324555</v>
      </c>
      <c r="L15" s="11">
        <v>629023698.05519736</v>
      </c>
      <c r="M15" s="11">
        <v>721899680.31838095</v>
      </c>
      <c r="N15" s="11">
        <v>755672764.77772033</v>
      </c>
      <c r="O15" s="11">
        <v>793667484.79447722</v>
      </c>
      <c r="P15" s="11">
        <v>806332391.46672952</v>
      </c>
      <c r="Q15" s="11">
        <v>810554027.02414703</v>
      </c>
      <c r="R15" s="11">
        <v>781002578.12222493</v>
      </c>
      <c r="S15" s="11">
        <v>776780942.56480753</v>
      </c>
      <c r="T15" s="11">
        <v>753561946.99901164</v>
      </c>
      <c r="U15" s="11">
        <v>738786222.54805064</v>
      </c>
      <c r="V15" s="11">
        <v>550923440.24297488</v>
      </c>
      <c r="W15" s="11">
        <v>415831102.40561706</v>
      </c>
      <c r="X15" s="11">
        <v>422163555.74174321</v>
      </c>
    </row>
    <row r="16" spans="1:24" ht="15.75">
      <c r="A16" s="15" t="s">
        <v>44</v>
      </c>
      <c r="B16" s="10" t="s">
        <v>11</v>
      </c>
      <c r="C16" s="10"/>
      <c r="D16" s="13">
        <f>+D17+D18</f>
        <v>1110281192.074491</v>
      </c>
      <c r="E16" s="13">
        <f t="shared" ref="E16:X16" si="5">+E17+E18</f>
        <v>1124346892.1484365</v>
      </c>
      <c r="F16" s="13">
        <f t="shared" si="5"/>
        <v>1138412592.2223818</v>
      </c>
      <c r="G16" s="13">
        <f t="shared" si="5"/>
        <v>1152478292.2963271</v>
      </c>
      <c r="H16" s="13">
        <f t="shared" si="5"/>
        <v>1166543992.3702722</v>
      </c>
      <c r="I16" s="13">
        <f t="shared" si="5"/>
        <v>1180609692.4442177</v>
      </c>
      <c r="J16" s="13">
        <f t="shared" si="5"/>
        <v>1194675392.5181627</v>
      </c>
      <c r="K16" s="13">
        <f t="shared" si="5"/>
        <v>1208741092.5921082</v>
      </c>
      <c r="L16" s="13">
        <f t="shared" si="5"/>
        <v>1222806792.6660533</v>
      </c>
      <c r="M16" s="13">
        <f t="shared" si="5"/>
        <v>1236872492.7399986</v>
      </c>
      <c r="N16" s="13">
        <f t="shared" si="5"/>
        <v>1250938192.8139439</v>
      </c>
      <c r="O16" s="13">
        <f t="shared" si="5"/>
        <v>1323177578.6062129</v>
      </c>
      <c r="P16" s="13">
        <f t="shared" si="5"/>
        <v>1395416964.3984821</v>
      </c>
      <c r="Q16" s="13">
        <f t="shared" si="5"/>
        <v>1467656350.1907511</v>
      </c>
      <c r="R16" s="13">
        <f t="shared" si="5"/>
        <v>1539895735.9830203</v>
      </c>
      <c r="S16" s="13">
        <f t="shared" si="5"/>
        <v>1612135121.7752895</v>
      </c>
      <c r="T16" s="13">
        <f t="shared" si="5"/>
        <v>1612345030.2651353</v>
      </c>
      <c r="U16" s="13">
        <f t="shared" si="5"/>
        <v>1612554938.754981</v>
      </c>
      <c r="V16" s="13">
        <f t="shared" si="5"/>
        <v>1612764847.2448268</v>
      </c>
      <c r="W16" s="13">
        <f t="shared" si="5"/>
        <v>1612974755.7346725</v>
      </c>
      <c r="X16" s="13">
        <f t="shared" si="5"/>
        <v>1613184664.2245185</v>
      </c>
    </row>
    <row r="17" spans="1:24">
      <c r="A17" s="8" t="s">
        <v>45</v>
      </c>
      <c r="B17" s="2" t="s">
        <v>7</v>
      </c>
      <c r="C17" s="2"/>
      <c r="D17" s="14">
        <v>633572455.56734502</v>
      </c>
      <c r="E17" s="14">
        <v>643038334.49955463</v>
      </c>
      <c r="F17" s="14">
        <v>652504213.43176436</v>
      </c>
      <c r="G17" s="14">
        <v>661970092.36397398</v>
      </c>
      <c r="H17" s="14">
        <v>671435971.29618359</v>
      </c>
      <c r="I17" s="14">
        <v>680901850.22839332</v>
      </c>
      <c r="J17" s="14">
        <v>690367729.16060281</v>
      </c>
      <c r="K17" s="14">
        <v>699833608.09281254</v>
      </c>
      <c r="L17" s="14">
        <v>709299487.02502203</v>
      </c>
      <c r="M17" s="14">
        <v>718765365.95723176</v>
      </c>
      <c r="N17" s="14">
        <v>728231244.88944137</v>
      </c>
      <c r="O17" s="14">
        <v>790434657.28156006</v>
      </c>
      <c r="P17" s="14">
        <v>852638069.67367876</v>
      </c>
      <c r="Q17" s="14">
        <v>914841482.06579745</v>
      </c>
      <c r="R17" s="14">
        <v>977044894.45791614</v>
      </c>
      <c r="S17" s="14">
        <v>1039248306.8500348</v>
      </c>
      <c r="T17" s="14">
        <v>1039458215.3398808</v>
      </c>
      <c r="U17" s="14">
        <v>1039668123.8297265</v>
      </c>
      <c r="V17" s="14">
        <v>1039878032.3195722</v>
      </c>
      <c r="W17" s="14">
        <v>1040087940.8094178</v>
      </c>
      <c r="X17" s="14">
        <v>1040297849.2992638</v>
      </c>
    </row>
    <row r="18" spans="1:24">
      <c r="A18" s="8" t="s">
        <v>46</v>
      </c>
      <c r="B18" s="2" t="s">
        <v>62</v>
      </c>
      <c r="C18" s="2"/>
      <c r="D18" s="14">
        <v>476708736.50714612</v>
      </c>
      <c r="E18" s="14">
        <v>481308557.64888179</v>
      </c>
      <c r="F18" s="14">
        <v>485908378.79061741</v>
      </c>
      <c r="G18" s="14">
        <v>490508199.93235308</v>
      </c>
      <c r="H18" s="14">
        <v>495108021.07408863</v>
      </c>
      <c r="I18" s="14">
        <v>499707842.21582431</v>
      </c>
      <c r="J18" s="14">
        <v>504307663.35755992</v>
      </c>
      <c r="K18" s="14">
        <v>508907484.49929559</v>
      </c>
      <c r="L18" s="14">
        <v>513507305.64103121</v>
      </c>
      <c r="M18" s="14">
        <v>518107126.78276682</v>
      </c>
      <c r="N18" s="14">
        <v>522706947.92450243</v>
      </c>
      <c r="O18" s="14">
        <v>532742921.32465285</v>
      </c>
      <c r="P18" s="14">
        <v>542778894.72480333</v>
      </c>
      <c r="Q18" s="14">
        <v>552814868.12495363</v>
      </c>
      <c r="R18" s="14">
        <v>562850841.52510405</v>
      </c>
      <c r="S18" s="14">
        <v>572886814.92525458</v>
      </c>
      <c r="T18" s="14">
        <v>572886814.92525458</v>
      </c>
      <c r="U18" s="14">
        <v>572886814.92525458</v>
      </c>
      <c r="V18" s="14">
        <v>572886814.92525458</v>
      </c>
      <c r="W18" s="14">
        <v>572886814.9252547</v>
      </c>
      <c r="X18" s="14">
        <v>572886814.9252547</v>
      </c>
    </row>
    <row r="19" spans="1:24" ht="15.75">
      <c r="A19" s="15" t="s">
        <v>48</v>
      </c>
      <c r="B19" s="10" t="s">
        <v>12</v>
      </c>
      <c r="C19" s="10"/>
      <c r="D19" s="13">
        <f>+D20+D21+D22</f>
        <v>37343477405.034935</v>
      </c>
      <c r="E19" s="13">
        <f t="shared" ref="E19:X19" si="6">+E20+E21+E22</f>
        <v>36699628295.173698</v>
      </c>
      <c r="F19" s="13">
        <f t="shared" si="6"/>
        <v>35976712469.587471</v>
      </c>
      <c r="G19" s="13">
        <f t="shared" si="6"/>
        <v>35200417236.879562</v>
      </c>
      <c r="H19" s="13">
        <f t="shared" si="6"/>
        <v>34373246862.192871</v>
      </c>
      <c r="I19" s="13">
        <f t="shared" si="6"/>
        <v>33530003956.511543</v>
      </c>
      <c r="J19" s="13">
        <f t="shared" si="6"/>
        <v>32572775428.505013</v>
      </c>
      <c r="K19" s="13">
        <f t="shared" si="6"/>
        <v>31493672458.815338</v>
      </c>
      <c r="L19" s="13">
        <f t="shared" si="6"/>
        <v>30389877374.329643</v>
      </c>
      <c r="M19" s="13">
        <f t="shared" si="6"/>
        <v>29051867988.230278</v>
      </c>
      <c r="N19" s="13">
        <f t="shared" si="6"/>
        <v>27469606098.836205</v>
      </c>
      <c r="O19" s="13">
        <f t="shared" si="6"/>
        <v>25941805120.444424</v>
      </c>
      <c r="P19" s="13">
        <f t="shared" si="6"/>
        <v>24322084459.14769</v>
      </c>
      <c r="Q19" s="13">
        <f t="shared" si="6"/>
        <v>22698402580.7048</v>
      </c>
      <c r="R19" s="13">
        <f t="shared" si="6"/>
        <v>20978008021.768631</v>
      </c>
      <c r="S19" s="13">
        <f t="shared" si="6"/>
        <v>19271738098.565334</v>
      </c>
      <c r="T19" s="13">
        <f t="shared" si="6"/>
        <v>17696345205.573185</v>
      </c>
      <c r="U19" s="13">
        <f t="shared" si="6"/>
        <v>16268500362.468616</v>
      </c>
      <c r="V19" s="13">
        <f t="shared" si="6"/>
        <v>14906434252.850882</v>
      </c>
      <c r="W19" s="13">
        <f t="shared" si="6"/>
        <v>13691788009.442738</v>
      </c>
      <c r="X19" s="13">
        <f t="shared" si="6"/>
        <v>12536639690.976351</v>
      </c>
    </row>
    <row r="20" spans="1:24" s="16" customFormat="1">
      <c r="A20" s="8" t="s">
        <v>59</v>
      </c>
      <c r="B20" s="2" t="s">
        <v>13</v>
      </c>
      <c r="C20" s="2"/>
      <c r="D20" s="11">
        <v>31096000354.627766</v>
      </c>
      <c r="E20" s="11">
        <v>30567767354.5793</v>
      </c>
      <c r="F20" s="11">
        <v>29965491533.073975</v>
      </c>
      <c r="G20" s="11">
        <v>29321848735.079449</v>
      </c>
      <c r="H20" s="11">
        <v>28638025701.149117</v>
      </c>
      <c r="I20" s="11">
        <v>27950140903.315483</v>
      </c>
      <c r="J20" s="11">
        <v>27181493312.962227</v>
      </c>
      <c r="K20" s="11">
        <v>26329451191.879993</v>
      </c>
      <c r="L20" s="11">
        <v>25448310859.327602</v>
      </c>
      <c r="M20" s="11">
        <v>24338537280.948784</v>
      </c>
      <c r="N20" s="11">
        <v>22996848269.962852</v>
      </c>
      <c r="O20" s="11">
        <v>21715201225.766464</v>
      </c>
      <c r="P20" s="11">
        <v>20341693246.620777</v>
      </c>
      <c r="Q20" s="11">
        <v>18951975105.733669</v>
      </c>
      <c r="R20" s="11">
        <v>17508577157.711884</v>
      </c>
      <c r="S20" s="11">
        <v>16109177185.032507</v>
      </c>
      <c r="T20" s="11">
        <v>14839684897.137114</v>
      </c>
      <c r="U20" s="11">
        <v>13682756255.695465</v>
      </c>
      <c r="V20" s="11">
        <v>12616926716.628052</v>
      </c>
      <c r="W20" s="11">
        <v>11649550618.572748</v>
      </c>
      <c r="X20" s="11">
        <v>10735856397.849335</v>
      </c>
    </row>
    <row r="21" spans="1:24" s="16" customFormat="1">
      <c r="A21" s="8" t="s">
        <v>60</v>
      </c>
      <c r="B21" s="2" t="s">
        <v>14</v>
      </c>
      <c r="C21" s="2"/>
      <c r="D21" s="11">
        <v>6247477050.4071693</v>
      </c>
      <c r="E21" s="11">
        <v>6131860940.5943956</v>
      </c>
      <c r="F21" s="11">
        <v>6011220936.5134983</v>
      </c>
      <c r="G21" s="11">
        <v>5878568501.8001108</v>
      </c>
      <c r="H21" s="11">
        <v>5735221161.0437546</v>
      </c>
      <c r="I21" s="11">
        <v>5579863053.1960583</v>
      </c>
      <c r="J21" s="11">
        <v>5391282115.5427876</v>
      </c>
      <c r="K21" s="11">
        <v>5164221266.9353437</v>
      </c>
      <c r="L21" s="11">
        <v>4941566515.0020428</v>
      </c>
      <c r="M21" s="11">
        <v>4713330707.2814951</v>
      </c>
      <c r="N21" s="11">
        <v>4472757828.8733511</v>
      </c>
      <c r="O21" s="11">
        <v>4226603894.6779599</v>
      </c>
      <c r="P21" s="11">
        <v>3980391212.5269141</v>
      </c>
      <c r="Q21" s="11">
        <v>3746427474.9711294</v>
      </c>
      <c r="R21" s="11">
        <v>3469430864.0567455</v>
      </c>
      <c r="S21" s="11">
        <v>3162560913.5328274</v>
      </c>
      <c r="T21" s="11">
        <v>2856660308.4360728</v>
      </c>
      <c r="U21" s="11">
        <v>2585744106.7731519</v>
      </c>
      <c r="V21" s="11">
        <v>2289507536.2228293</v>
      </c>
      <c r="W21" s="11">
        <v>2042237390.8699892</v>
      </c>
      <c r="X21" s="11">
        <v>1800783293.1270163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187355384699.858</v>
      </c>
      <c r="E35" s="11">
        <v>189791759449.51559</v>
      </c>
      <c r="F35" s="11">
        <v>193540992563.35269</v>
      </c>
      <c r="G35" s="11">
        <v>193367553814.0874</v>
      </c>
      <c r="H35" s="11">
        <v>204051904639.9162</v>
      </c>
      <c r="I35" s="11">
        <v>210306551228.8465</v>
      </c>
      <c r="J35" s="11">
        <v>216267830008.87939</v>
      </c>
      <c r="K35" s="11">
        <v>223185173523.26569</v>
      </c>
      <c r="L35" s="11">
        <v>228006845591.56729</v>
      </c>
      <c r="M35" s="11">
        <v>233844827569.26379</v>
      </c>
      <c r="N35" s="11">
        <v>242096545581.7731</v>
      </c>
      <c r="O35" s="11">
        <v>243803055648.70801</v>
      </c>
      <c r="P35" s="11">
        <v>244938733327.2843</v>
      </c>
      <c r="Q35" s="11">
        <v>245878707735.3844</v>
      </c>
      <c r="R35" s="11">
        <v>251525289669.39331</v>
      </c>
      <c r="S35" s="11">
        <v>257675536234.49411</v>
      </c>
      <c r="T35" s="11">
        <v>266422873714.96851</v>
      </c>
      <c r="U35" s="11">
        <v>270641158548.77121</v>
      </c>
      <c r="V35" s="11">
        <v>267606261081.8541</v>
      </c>
      <c r="W35" s="11">
        <v>253664928867.44919</v>
      </c>
      <c r="X35" s="11">
        <v>258094633104.3476</v>
      </c>
    </row>
    <row r="36" spans="1:24" ht="15.75">
      <c r="A36" s="25">
        <v>5</v>
      </c>
      <c r="B36" s="9" t="s">
        <v>9</v>
      </c>
      <c r="C36" s="10"/>
      <c r="D36" s="11">
        <v>5141033.9999999991</v>
      </c>
      <c r="E36" s="11">
        <v>5155038</v>
      </c>
      <c r="F36" s="11">
        <v>5172040</v>
      </c>
      <c r="G36" s="11">
        <v>5191370</v>
      </c>
      <c r="H36" s="11">
        <v>5212070.9999999991</v>
      </c>
      <c r="I36" s="11">
        <v>5233363.9999999991</v>
      </c>
      <c r="J36" s="11">
        <v>5255212.9999999991</v>
      </c>
      <c r="K36" s="11">
        <v>5277571.9999999991</v>
      </c>
      <c r="L36" s="11">
        <v>5299649</v>
      </c>
      <c r="M36" s="11">
        <v>5320487.9999999981</v>
      </c>
      <c r="N36" s="11">
        <v>5339500.9999999981</v>
      </c>
      <c r="O36" s="11">
        <v>5356055</v>
      </c>
      <c r="P36" s="11">
        <v>5370507</v>
      </c>
      <c r="Q36" s="11">
        <v>5384487.0000000009</v>
      </c>
      <c r="R36" s="11">
        <v>5400280.0000000009</v>
      </c>
      <c r="S36" s="11">
        <v>5419444</v>
      </c>
      <c r="T36" s="11">
        <v>5442643.9999999991</v>
      </c>
      <c r="U36" s="11">
        <v>5469130</v>
      </c>
      <c r="V36" s="11">
        <v>5497312</v>
      </c>
      <c r="W36" s="11">
        <v>5524873.9999999991</v>
      </c>
      <c r="X36" s="11">
        <v>5550141.9999999991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457701.85375276417</v>
      </c>
      <c r="E39" s="11">
        <f t="shared" si="8"/>
        <v>459308.97341227694</v>
      </c>
      <c r="F39" s="11">
        <f t="shared" si="8"/>
        <v>454432.04880213866</v>
      </c>
      <c r="G39" s="11">
        <f t="shared" si="8"/>
        <v>454473.31455282302</v>
      </c>
      <c r="H39" s="11">
        <f t="shared" si="8"/>
        <v>448792.72236480186</v>
      </c>
      <c r="I39" s="11">
        <f t="shared" si="8"/>
        <v>451631.96569543623</v>
      </c>
      <c r="J39" s="11">
        <f t="shared" si="8"/>
        <v>450754.04351527448</v>
      </c>
      <c r="K39" s="11">
        <f t="shared" si="8"/>
        <v>453853.08807039127</v>
      </c>
      <c r="L39" s="11">
        <f t="shared" si="8"/>
        <v>454777.12909844035</v>
      </c>
      <c r="M39" s="11">
        <f t="shared" si="8"/>
        <v>458611.4508630397</v>
      </c>
      <c r="N39" s="11">
        <f t="shared" si="8"/>
        <v>459730.53934073768</v>
      </c>
      <c r="O39" s="11">
        <f t="shared" si="8"/>
        <v>464562.88069911528</v>
      </c>
      <c r="P39" s="11">
        <f t="shared" si="8"/>
        <v>468662.58039293473</v>
      </c>
      <c r="Q39" s="11">
        <f t="shared" si="8"/>
        <v>472909.70551023417</v>
      </c>
      <c r="R39" s="11">
        <f t="shared" si="8"/>
        <v>478069.54118683911</v>
      </c>
      <c r="S39" s="11">
        <f t="shared" si="8"/>
        <v>481343.88728154061</v>
      </c>
      <c r="T39" s="11">
        <f t="shared" si="8"/>
        <v>488213.11413290497</v>
      </c>
      <c r="U39" s="11">
        <f t="shared" si="8"/>
        <v>492714.20972451777</v>
      </c>
      <c r="V39" s="11">
        <f t="shared" si="8"/>
        <v>497993.76223457692</v>
      </c>
      <c r="W39" s="11">
        <f t="shared" si="8"/>
        <v>501725.0251888709</v>
      </c>
      <c r="X39" s="11">
        <f t="shared" si="8"/>
        <v>504354.08360169124</v>
      </c>
    </row>
    <row r="40" spans="1:24" ht="15.75">
      <c r="B40" s="20" t="s">
        <v>5</v>
      </c>
      <c r="C40" s="7"/>
      <c r="D40" s="11">
        <f t="shared" ref="D40:X40" si="9">+D8/D36</f>
        <v>92988.680563224334</v>
      </c>
      <c r="E40" s="11">
        <f t="shared" si="9"/>
        <v>94828.88064057265</v>
      </c>
      <c r="F40" s="11">
        <f t="shared" si="9"/>
        <v>96511.712633524105</v>
      </c>
      <c r="G40" s="11">
        <f t="shared" si="9"/>
        <v>97837.265410101449</v>
      </c>
      <c r="H40" s="11">
        <f t="shared" si="9"/>
        <v>99524.129135349736</v>
      </c>
      <c r="I40" s="11">
        <f t="shared" si="9"/>
        <v>101815.67617008876</v>
      </c>
      <c r="J40" s="11">
        <f t="shared" si="9"/>
        <v>104359.35755549121</v>
      </c>
      <c r="K40" s="11">
        <f t="shared" si="9"/>
        <v>107467.21689588059</v>
      </c>
      <c r="L40" s="11">
        <f t="shared" si="9"/>
        <v>111044.58902062106</v>
      </c>
      <c r="M40" s="11">
        <f t="shared" si="9"/>
        <v>114457.14673732696</v>
      </c>
      <c r="N40" s="11">
        <f t="shared" si="9"/>
        <v>118336.46502287532</v>
      </c>
      <c r="O40" s="11">
        <f t="shared" si="9"/>
        <v>121953.50662196719</v>
      </c>
      <c r="P40" s="11">
        <f t="shared" si="9"/>
        <v>125447.25895331206</v>
      </c>
      <c r="Q40" s="11">
        <f t="shared" si="9"/>
        <v>128766.97927151569</v>
      </c>
      <c r="R40" s="11">
        <f t="shared" si="9"/>
        <v>132219.33021034318</v>
      </c>
      <c r="S40" s="11">
        <f t="shared" si="9"/>
        <v>135833.8266649401</v>
      </c>
      <c r="T40" s="11">
        <f t="shared" si="9"/>
        <v>140478.08857352688</v>
      </c>
      <c r="U40" s="11">
        <f t="shared" si="9"/>
        <v>144827.3502485764</v>
      </c>
      <c r="V40" s="11">
        <f t="shared" si="9"/>
        <v>148545.87800399534</v>
      </c>
      <c r="W40" s="11">
        <f t="shared" si="9"/>
        <v>150612.96334543501</v>
      </c>
      <c r="X40" s="11">
        <f t="shared" si="9"/>
        <v>152331.04996997549</v>
      </c>
    </row>
    <row r="41" spans="1:24" ht="15.75">
      <c r="B41" s="20" t="s">
        <v>38</v>
      </c>
      <c r="C41" s="7"/>
      <c r="D41" s="37">
        <f>+D9/D36</f>
        <v>356088.69831461203</v>
      </c>
      <c r="E41" s="37">
        <f t="shared" ref="E41:X41" si="10">+E9/E36</f>
        <v>356008.58578487992</v>
      </c>
      <c r="F41" s="37">
        <f t="shared" si="10"/>
        <v>349619.44544465822</v>
      </c>
      <c r="G41" s="37">
        <f t="shared" si="10"/>
        <v>348519.80517917074</v>
      </c>
      <c r="H41" s="37">
        <f t="shared" si="10"/>
        <v>341360.02838122414</v>
      </c>
      <c r="I41" s="37">
        <f t="shared" si="10"/>
        <v>342084.225997239</v>
      </c>
      <c r="J41" s="37">
        <f t="shared" si="10"/>
        <v>338878.25762319705</v>
      </c>
      <c r="K41" s="37">
        <f t="shared" si="10"/>
        <v>339114.29027697351</v>
      </c>
      <c r="L41" s="37">
        <f t="shared" si="10"/>
        <v>336703.24638842489</v>
      </c>
      <c r="M41" s="37">
        <f t="shared" si="10"/>
        <v>337412.48971171997</v>
      </c>
      <c r="N41" s="37">
        <f t="shared" si="10"/>
        <v>334968.7774686077</v>
      </c>
      <c r="O41" s="37">
        <f t="shared" si="10"/>
        <v>336464.26707677654</v>
      </c>
      <c r="P41" s="37">
        <f t="shared" si="10"/>
        <v>337379.21866500482</v>
      </c>
      <c r="Q41" s="37">
        <f t="shared" si="10"/>
        <v>338612.65204841894</v>
      </c>
      <c r="R41" s="37">
        <f t="shared" si="10"/>
        <v>340646.19792528101</v>
      </c>
      <c r="S41" s="37">
        <f t="shared" si="10"/>
        <v>340602.20347344986</v>
      </c>
      <c r="T41" s="37">
        <f t="shared" si="10"/>
        <v>343136.34035855671</v>
      </c>
      <c r="U41" s="37">
        <f t="shared" si="10"/>
        <v>343589.61968717695</v>
      </c>
      <c r="V41" s="37">
        <f t="shared" si="10"/>
        <v>345418.48569295258</v>
      </c>
      <c r="W41" s="37">
        <f t="shared" si="10"/>
        <v>347335.56724929734</v>
      </c>
      <c r="X41" s="37">
        <f t="shared" si="10"/>
        <v>348474.86642408581</v>
      </c>
    </row>
    <row r="42" spans="1:24" ht="15.75">
      <c r="B42" s="20" t="s">
        <v>10</v>
      </c>
      <c r="C42" s="9"/>
      <c r="D42" s="11">
        <f t="shared" ref="D42:X42" si="11">+D10/D36</f>
        <v>8624.4748749277533</v>
      </c>
      <c r="E42" s="11">
        <f t="shared" si="11"/>
        <v>8471.5069868243991</v>
      </c>
      <c r="F42" s="11">
        <f t="shared" si="11"/>
        <v>8300.8907239563268</v>
      </c>
      <c r="G42" s="11">
        <f t="shared" si="11"/>
        <v>8116.2439635508672</v>
      </c>
      <c r="H42" s="11">
        <f t="shared" si="11"/>
        <v>7908.5648482279512</v>
      </c>
      <c r="I42" s="11">
        <f t="shared" si="11"/>
        <v>7732.063528108446</v>
      </c>
      <c r="J42" s="11">
        <f t="shared" si="11"/>
        <v>7516.4283365861775</v>
      </c>
      <c r="K42" s="11">
        <f t="shared" si="11"/>
        <v>7271.5808975370655</v>
      </c>
      <c r="L42" s="11">
        <f t="shared" si="11"/>
        <v>7029.2936893944079</v>
      </c>
      <c r="M42" s="11">
        <f t="shared" si="11"/>
        <v>6741.8144139928772</v>
      </c>
      <c r="N42" s="11">
        <f t="shared" si="11"/>
        <v>6425.2968492546652</v>
      </c>
      <c r="O42" s="11">
        <f t="shared" si="11"/>
        <v>6145.1070003715722</v>
      </c>
      <c r="P42" s="11">
        <f t="shared" si="11"/>
        <v>5836.1027746179088</v>
      </c>
      <c r="Q42" s="11">
        <f t="shared" si="11"/>
        <v>5530.0741902995242</v>
      </c>
      <c r="R42" s="11">
        <f t="shared" si="11"/>
        <v>5204.0130512149199</v>
      </c>
      <c r="S42" s="11">
        <f t="shared" si="11"/>
        <v>4907.8571431506844</v>
      </c>
      <c r="T42" s="11">
        <f t="shared" si="11"/>
        <v>4598.6852008213182</v>
      </c>
      <c r="U42" s="11">
        <f t="shared" si="11"/>
        <v>4297.2397887643756</v>
      </c>
      <c r="V42" s="11">
        <f t="shared" si="11"/>
        <v>4029.3985376290384</v>
      </c>
      <c r="W42" s="11">
        <f t="shared" si="11"/>
        <v>3776.4945941384676</v>
      </c>
      <c r="X42" s="11">
        <f t="shared" si="11"/>
        <v>3548.167207629996</v>
      </c>
    </row>
    <row r="43" spans="1:24" ht="15.75">
      <c r="B43" s="26" t="s">
        <v>32</v>
      </c>
      <c r="C43" s="9"/>
      <c r="D43" s="11">
        <f t="shared" ref="D43:X43" si="12">+D11/D36</f>
        <v>1360.6681377937575</v>
      </c>
      <c r="E43" s="11">
        <f t="shared" si="12"/>
        <v>1352.3299225285205</v>
      </c>
      <c r="F43" s="11">
        <f t="shared" si="12"/>
        <v>1344.8902928715947</v>
      </c>
      <c r="G43" s="11">
        <f t="shared" si="12"/>
        <v>1335.6798279027503</v>
      </c>
      <c r="H43" s="11">
        <f t="shared" si="12"/>
        <v>1313.6341839693719</v>
      </c>
      <c r="I43" s="11">
        <f t="shared" si="12"/>
        <v>1325.0939466859518</v>
      </c>
      <c r="J43" s="11">
        <f t="shared" si="12"/>
        <v>1318.2446609663655</v>
      </c>
      <c r="K43" s="11">
        <f t="shared" si="12"/>
        <v>1304.1260795231478</v>
      </c>
      <c r="L43" s="11">
        <f t="shared" si="12"/>
        <v>1294.9747987792671</v>
      </c>
      <c r="M43" s="11">
        <f t="shared" si="12"/>
        <v>1281.4378492434992</v>
      </c>
      <c r="N43" s="11">
        <f t="shared" si="12"/>
        <v>1280.6951160896717</v>
      </c>
      <c r="O43" s="11">
        <f t="shared" si="12"/>
        <v>1301.6531671968899</v>
      </c>
      <c r="P43" s="11">
        <f t="shared" si="12"/>
        <v>1307.2781293567275</v>
      </c>
      <c r="Q43" s="11">
        <f t="shared" si="12"/>
        <v>1314.556058172026</v>
      </c>
      <c r="R43" s="11">
        <f t="shared" si="12"/>
        <v>1319.398175362441</v>
      </c>
      <c r="S43" s="11">
        <f t="shared" si="12"/>
        <v>1351.8211183176327</v>
      </c>
      <c r="T43" s="11">
        <f t="shared" si="12"/>
        <v>1347.2608553059426</v>
      </c>
      <c r="U43" s="11">
        <f t="shared" si="12"/>
        <v>1322.6349864523777</v>
      </c>
      <c r="V43" s="11">
        <f t="shared" si="12"/>
        <v>1317.8125383532317</v>
      </c>
      <c r="W43" s="11">
        <f t="shared" si="12"/>
        <v>1298.2864016181061</v>
      </c>
      <c r="X43" s="11">
        <f t="shared" si="12"/>
        <v>1289.3710018795209</v>
      </c>
    </row>
    <row r="44" spans="1:24" ht="15.75">
      <c r="B44" s="26" t="s">
        <v>33</v>
      </c>
      <c r="C44" s="9"/>
      <c r="D44" s="11">
        <f t="shared" ref="D44:X44" si="13">+D12/D36</f>
        <v>7263.8067371339976</v>
      </c>
      <c r="E44" s="11">
        <f t="shared" si="13"/>
        <v>7119.1770642958791</v>
      </c>
      <c r="F44" s="11">
        <f t="shared" si="13"/>
        <v>6956.0004310847307</v>
      </c>
      <c r="G44" s="11">
        <f t="shared" si="13"/>
        <v>6780.5641356481165</v>
      </c>
      <c r="H44" s="11">
        <f t="shared" si="13"/>
        <v>6594.9306642585789</v>
      </c>
      <c r="I44" s="11">
        <f t="shared" si="13"/>
        <v>6406.9695814224942</v>
      </c>
      <c r="J44" s="11">
        <f t="shared" si="13"/>
        <v>6198.1836756198118</v>
      </c>
      <c r="K44" s="11">
        <f t="shared" si="13"/>
        <v>5967.4548180139172</v>
      </c>
      <c r="L44" s="11">
        <f t="shared" si="13"/>
        <v>5734.3188906151418</v>
      </c>
      <c r="M44" s="11">
        <f t="shared" si="13"/>
        <v>5460.3765647493783</v>
      </c>
      <c r="N44" s="11">
        <f t="shared" si="13"/>
        <v>5144.6017331649928</v>
      </c>
      <c r="O44" s="11">
        <f t="shared" si="13"/>
        <v>4843.4538331746826</v>
      </c>
      <c r="P44" s="11">
        <f t="shared" si="13"/>
        <v>4528.8246452611811</v>
      </c>
      <c r="Q44" s="11">
        <f t="shared" si="13"/>
        <v>4215.5181321274977</v>
      </c>
      <c r="R44" s="11">
        <f t="shared" si="13"/>
        <v>3884.6148758524796</v>
      </c>
      <c r="S44" s="11">
        <f t="shared" si="13"/>
        <v>3556.0360248330521</v>
      </c>
      <c r="T44" s="11">
        <f t="shared" si="13"/>
        <v>3251.424345515376</v>
      </c>
      <c r="U44" s="11">
        <f t="shared" si="13"/>
        <v>2974.6048023119979</v>
      </c>
      <c r="V44" s="11">
        <f t="shared" si="13"/>
        <v>2711.5859992758064</v>
      </c>
      <c r="W44" s="11">
        <f t="shared" si="13"/>
        <v>2478.2081925203615</v>
      </c>
      <c r="X44" s="11">
        <f t="shared" si="13"/>
        <v>2258.7962057504751</v>
      </c>
    </row>
    <row r="45" spans="1:24" ht="15.75">
      <c r="B45" s="10" t="s">
        <v>31</v>
      </c>
      <c r="C45" s="9"/>
      <c r="D45" s="11">
        <f t="shared" ref="D45:X45" si="14">+D13/D36</f>
        <v>1144.7035687840037</v>
      </c>
      <c r="E45" s="11">
        <f t="shared" si="14"/>
        <v>1134.2235007817872</v>
      </c>
      <c r="F45" s="11">
        <f t="shared" si="14"/>
        <v>1124.7812851643107</v>
      </c>
      <c r="G45" s="11">
        <f t="shared" si="14"/>
        <v>1113.6809543305858</v>
      </c>
      <c r="H45" s="11">
        <f t="shared" si="14"/>
        <v>1089.8183548353729</v>
      </c>
      <c r="I45" s="11">
        <f t="shared" si="14"/>
        <v>1099.5010598842277</v>
      </c>
      <c r="J45" s="11">
        <f t="shared" si="14"/>
        <v>1090.9131726864114</v>
      </c>
      <c r="K45" s="11">
        <f t="shared" si="14"/>
        <v>1075.0925215551829</v>
      </c>
      <c r="L45" s="11">
        <f t="shared" si="14"/>
        <v>1064.2412553566642</v>
      </c>
      <c r="M45" s="11">
        <f t="shared" si="14"/>
        <v>1048.964344418378</v>
      </c>
      <c r="N45" s="11">
        <f t="shared" si="14"/>
        <v>1046.4151350925815</v>
      </c>
      <c r="O45" s="11">
        <f t="shared" si="14"/>
        <v>1054.6098529280459</v>
      </c>
      <c r="P45" s="11">
        <f t="shared" si="14"/>
        <v>1047.4484774451887</v>
      </c>
      <c r="Q45" s="11">
        <f t="shared" si="14"/>
        <v>1041.9848085449489</v>
      </c>
      <c r="R45" s="11">
        <f t="shared" si="14"/>
        <v>1034.247083940696</v>
      </c>
      <c r="S45" s="11">
        <f t="shared" si="14"/>
        <v>1054.3486983101025</v>
      </c>
      <c r="T45" s="11">
        <f t="shared" si="14"/>
        <v>1051.0178840101653</v>
      </c>
      <c r="U45" s="11">
        <f t="shared" si="14"/>
        <v>1027.7882852851021</v>
      </c>
      <c r="V45" s="11">
        <f t="shared" si="14"/>
        <v>1024.4391865687912</v>
      </c>
      <c r="W45" s="11">
        <f t="shared" si="14"/>
        <v>1006.3386113635821</v>
      </c>
      <c r="X45" s="11">
        <f t="shared" si="14"/>
        <v>998.71453503155226</v>
      </c>
    </row>
    <row r="46" spans="1:24" ht="15.75">
      <c r="B46" s="10" t="s">
        <v>11</v>
      </c>
      <c r="C46" s="9"/>
      <c r="D46" s="11">
        <f t="shared" ref="D46:X46" si="15">+D16/D36</f>
        <v>215.96456900975392</v>
      </c>
      <c r="E46" s="11">
        <f t="shared" si="15"/>
        <v>218.1064217467333</v>
      </c>
      <c r="F46" s="11">
        <f t="shared" si="15"/>
        <v>220.10900770728412</v>
      </c>
      <c r="G46" s="11">
        <f t="shared" si="15"/>
        <v>221.9988735721644</v>
      </c>
      <c r="H46" s="11">
        <f t="shared" si="15"/>
        <v>223.81582913399922</v>
      </c>
      <c r="I46" s="11">
        <f t="shared" si="15"/>
        <v>225.59288680172406</v>
      </c>
      <c r="J46" s="11">
        <f t="shared" si="15"/>
        <v>227.33148827995419</v>
      </c>
      <c r="K46" s="11">
        <f t="shared" si="15"/>
        <v>229.0335579679649</v>
      </c>
      <c r="L46" s="11">
        <f t="shared" si="15"/>
        <v>230.73354342260276</v>
      </c>
      <c r="M46" s="11">
        <f t="shared" si="15"/>
        <v>232.47350482512113</v>
      </c>
      <c r="N46" s="11">
        <f t="shared" si="15"/>
        <v>234.27998099709023</v>
      </c>
      <c r="O46" s="11">
        <f t="shared" si="15"/>
        <v>247.04331426884391</v>
      </c>
      <c r="P46" s="11">
        <f t="shared" si="15"/>
        <v>259.82965191153875</v>
      </c>
      <c r="Q46" s="11">
        <f t="shared" si="15"/>
        <v>272.57124962707695</v>
      </c>
      <c r="R46" s="11">
        <f t="shared" si="15"/>
        <v>285.15109142174481</v>
      </c>
      <c r="S46" s="11">
        <f t="shared" si="15"/>
        <v>297.47242000753022</v>
      </c>
      <c r="T46" s="11">
        <f t="shared" si="15"/>
        <v>296.24297129577747</v>
      </c>
      <c r="U46" s="11">
        <f t="shared" si="15"/>
        <v>294.8467011672754</v>
      </c>
      <c r="V46" s="11">
        <f t="shared" si="15"/>
        <v>293.37335178444062</v>
      </c>
      <c r="W46" s="11">
        <f t="shared" si="15"/>
        <v>291.94779025452397</v>
      </c>
      <c r="X46" s="11">
        <f t="shared" si="15"/>
        <v>290.65646684796872</v>
      </c>
    </row>
    <row r="47" spans="1:24" ht="15.75">
      <c r="B47" s="10" t="s">
        <v>12</v>
      </c>
      <c r="C47" s="9"/>
      <c r="D47" s="11">
        <f t="shared" ref="D47:X47" si="16">+D19/D36</f>
        <v>7263.8067371339976</v>
      </c>
      <c r="E47" s="11">
        <f t="shared" si="16"/>
        <v>7119.1770642958791</v>
      </c>
      <c r="F47" s="11">
        <f t="shared" si="16"/>
        <v>6956.0004310847307</v>
      </c>
      <c r="G47" s="11">
        <f t="shared" si="16"/>
        <v>6780.5641356481165</v>
      </c>
      <c r="H47" s="11">
        <f t="shared" si="16"/>
        <v>6594.9306642585789</v>
      </c>
      <c r="I47" s="11">
        <f t="shared" si="16"/>
        <v>6406.9695814224942</v>
      </c>
      <c r="J47" s="11">
        <f t="shared" si="16"/>
        <v>6198.1836756198118</v>
      </c>
      <c r="K47" s="11">
        <f t="shared" si="16"/>
        <v>5967.4548180139172</v>
      </c>
      <c r="L47" s="11">
        <f t="shared" si="16"/>
        <v>5734.3188906151418</v>
      </c>
      <c r="M47" s="11">
        <f t="shared" si="16"/>
        <v>5460.3765647493783</v>
      </c>
      <c r="N47" s="11">
        <f t="shared" si="16"/>
        <v>5144.6017331649928</v>
      </c>
      <c r="O47" s="11">
        <f t="shared" si="16"/>
        <v>4843.4538331746826</v>
      </c>
      <c r="P47" s="11">
        <f t="shared" si="16"/>
        <v>4528.8246452611811</v>
      </c>
      <c r="Q47" s="11">
        <f t="shared" si="16"/>
        <v>4215.5181321274977</v>
      </c>
      <c r="R47" s="11">
        <f t="shared" si="16"/>
        <v>3884.6148758524796</v>
      </c>
      <c r="S47" s="11">
        <f t="shared" si="16"/>
        <v>3556.0360248330521</v>
      </c>
      <c r="T47" s="11">
        <f t="shared" si="16"/>
        <v>3251.424345515376</v>
      </c>
      <c r="U47" s="11">
        <f t="shared" si="16"/>
        <v>2974.6048023119979</v>
      </c>
      <c r="V47" s="11">
        <f t="shared" si="16"/>
        <v>2711.5859992758064</v>
      </c>
      <c r="W47" s="11">
        <f t="shared" si="16"/>
        <v>2478.2081925203615</v>
      </c>
      <c r="X47" s="11">
        <f t="shared" si="16"/>
        <v>2258.7962057504751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36443.132782210356</v>
      </c>
      <c r="E50" s="11">
        <f t="shared" ref="E50:X50" si="18">+E35/E36</f>
        <v>36816.752747412451</v>
      </c>
      <c r="F50" s="11">
        <f t="shared" si="18"/>
        <v>37420.629493072884</v>
      </c>
      <c r="G50" s="11">
        <f t="shared" si="18"/>
        <v>37247.885204500431</v>
      </c>
      <c r="H50" s="11">
        <f t="shared" si="18"/>
        <v>39149.87049100372</v>
      </c>
      <c r="I50" s="11">
        <f t="shared" si="18"/>
        <v>40185.729719707349</v>
      </c>
      <c r="J50" s="11">
        <f t="shared" si="18"/>
        <v>41153.009403972668</v>
      </c>
      <c r="K50" s="11">
        <f t="shared" si="18"/>
        <v>42289.365928738771</v>
      </c>
      <c r="L50" s="11">
        <f t="shared" si="18"/>
        <v>43023.008805218473</v>
      </c>
      <c r="M50" s="11">
        <f t="shared" si="18"/>
        <v>43951.762990399351</v>
      </c>
      <c r="N50" s="11">
        <f t="shared" si="18"/>
        <v>45340.668647083912</v>
      </c>
      <c r="O50" s="11">
        <f t="shared" si="18"/>
        <v>45519.147142571914</v>
      </c>
      <c r="P50" s="11">
        <f t="shared" si="18"/>
        <v>45608.121044676845</v>
      </c>
      <c r="Q50" s="11">
        <f t="shared" si="18"/>
        <v>45664.277346269824</v>
      </c>
      <c r="R50" s="11">
        <f t="shared" si="18"/>
        <v>46576.342276584415</v>
      </c>
      <c r="S50" s="11">
        <f t="shared" si="18"/>
        <v>47546.489314124126</v>
      </c>
      <c r="T50" s="11">
        <f t="shared" si="18"/>
        <v>48951.001335925801</v>
      </c>
      <c r="U50" s="11">
        <f t="shared" si="18"/>
        <v>49485.230475189142</v>
      </c>
      <c r="V50" s="11">
        <f t="shared" si="18"/>
        <v>48679.47482003097</v>
      </c>
      <c r="W50" s="11">
        <f t="shared" si="18"/>
        <v>45913.251391334757</v>
      </c>
      <c r="X50" s="11">
        <f t="shared" si="18"/>
        <v>46502.347706481676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0.35112806433614807</v>
      </c>
      <c r="F53" s="32">
        <f>IFERROR(((F39/$D39)-1)*100,0)</f>
        <v>-0.71439626556368818</v>
      </c>
      <c r="G53" s="32">
        <f>IFERROR(((G39/$D39)-1)*100,0)</f>
        <v>-0.70538040723887585</v>
      </c>
      <c r="H53" s="32">
        <f t="shared" ref="H53:X53" si="19">IFERROR(((H39/$D39)-1)*100,0)</f>
        <v>-1.9464923104232756</v>
      </c>
      <c r="I53" s="32">
        <f t="shared" si="19"/>
        <v>-1.3261663695613324</v>
      </c>
      <c r="J53" s="32">
        <f t="shared" si="19"/>
        <v>-1.5179772990918883</v>
      </c>
      <c r="K53" s="32">
        <f t="shared" si="19"/>
        <v>-0.84088924936971399</v>
      </c>
      <c r="L53" s="32">
        <f t="shared" si="19"/>
        <v>-0.63900214306400471</v>
      </c>
      <c r="M53" s="32">
        <f t="shared" si="19"/>
        <v>0.19873135815762222</v>
      </c>
      <c r="N53" s="32">
        <f t="shared" si="19"/>
        <v>0.44323298482189522</v>
      </c>
      <c r="O53" s="32">
        <f t="shared" si="19"/>
        <v>1.4990166393464621</v>
      </c>
      <c r="P53" s="32">
        <f t="shared" si="19"/>
        <v>2.3947306637065013</v>
      </c>
      <c r="Q53" s="32">
        <f t="shared" si="19"/>
        <v>3.3226546129928369</v>
      </c>
      <c r="R53" s="32">
        <f t="shared" si="19"/>
        <v>4.4499901556170895</v>
      </c>
      <c r="S53" s="32">
        <f t="shared" si="19"/>
        <v>5.1653785832266097</v>
      </c>
      <c r="T53" s="32">
        <f t="shared" si="19"/>
        <v>6.6661867610922965</v>
      </c>
      <c r="U53" s="32">
        <f t="shared" si="19"/>
        <v>7.6495989003938281</v>
      </c>
      <c r="V53" s="32">
        <f t="shared" si="19"/>
        <v>8.8030905165564768</v>
      </c>
      <c r="W53" s="32">
        <f t="shared" si="19"/>
        <v>9.6183074364139642</v>
      </c>
      <c r="X53" s="32">
        <f t="shared" si="19"/>
        <v>10.192711579911373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1.9789506273262258</v>
      </c>
      <c r="F54" s="32">
        <f t="shared" ref="F54:I54" si="21">IFERROR(((F40/$D40)-1)*100,0)</f>
        <v>3.7886676625166427</v>
      </c>
      <c r="G54" s="32">
        <f t="shared" si="21"/>
        <v>5.2141667324556717</v>
      </c>
      <c r="H54" s="32">
        <f t="shared" si="21"/>
        <v>7.0282194913840801</v>
      </c>
      <c r="I54" s="32">
        <f t="shared" si="21"/>
        <v>9.492548505259002</v>
      </c>
      <c r="J54" s="32">
        <f t="shared" ref="J54:X54" si="22">IFERROR(((J40/$D40)-1)*100,0)</f>
        <v>12.228022726417542</v>
      </c>
      <c r="K54" s="32">
        <f t="shared" si="22"/>
        <v>15.570213756084094</v>
      </c>
      <c r="L54" s="32">
        <f t="shared" si="22"/>
        <v>19.417318697322795</v>
      </c>
      <c r="M54" s="32">
        <f t="shared" si="22"/>
        <v>23.087182272153981</v>
      </c>
      <c r="N54" s="32">
        <f t="shared" si="22"/>
        <v>27.259000026800749</v>
      </c>
      <c r="O54" s="32">
        <f t="shared" si="22"/>
        <v>31.148765509205447</v>
      </c>
      <c r="P54" s="32">
        <f t="shared" si="22"/>
        <v>34.905945748976052</v>
      </c>
      <c r="Q54" s="32">
        <f t="shared" si="22"/>
        <v>38.475972012491553</v>
      </c>
      <c r="R54" s="32">
        <f t="shared" si="22"/>
        <v>42.188629206804748</v>
      </c>
      <c r="S54" s="32">
        <f t="shared" si="22"/>
        <v>46.075657641560738</v>
      </c>
      <c r="T54" s="32">
        <f t="shared" si="22"/>
        <v>51.070095545676473</v>
      </c>
      <c r="U54" s="32">
        <f t="shared" si="22"/>
        <v>55.74729028454837</v>
      </c>
      <c r="V54" s="32">
        <f t="shared" si="22"/>
        <v>59.746193949915096</v>
      </c>
      <c r="W54" s="32">
        <f t="shared" si="22"/>
        <v>61.969136924177668</v>
      </c>
      <c r="X54" s="39">
        <f t="shared" si="22"/>
        <v>63.816766779912996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-2.2497914174557376E-2</v>
      </c>
      <c r="F55" s="32">
        <f t="shared" ref="F55:I55" si="23">IFERROR(((F41/$D41)-1)*100,0)</f>
        <v>-1.8167532136159181</v>
      </c>
      <c r="G55" s="32">
        <f t="shared" si="23"/>
        <v>-2.1255639876427646</v>
      </c>
      <c r="H55" s="32">
        <f t="shared" si="23"/>
        <v>-4.136236281325278</v>
      </c>
      <c r="I55" s="32">
        <f t="shared" si="23"/>
        <v>-3.9328606562513801</v>
      </c>
      <c r="J55" s="32">
        <f t="shared" ref="J55:X55" si="24">IFERROR(((J41/$D41)-1)*100,0)</f>
        <v>-4.8331892511256243</v>
      </c>
      <c r="K55" s="32">
        <f t="shared" si="24"/>
        <v>-4.7669044589113252</v>
      </c>
      <c r="L55" s="32">
        <f t="shared" si="24"/>
        <v>-5.4439952792491253</v>
      </c>
      <c r="M55" s="32">
        <f t="shared" si="24"/>
        <v>-5.2448192518570806</v>
      </c>
      <c r="N55" s="32">
        <f t="shared" si="24"/>
        <v>-5.9310842905057388</v>
      </c>
      <c r="O55" s="32">
        <f t="shared" si="24"/>
        <v>-5.5111075781733687</v>
      </c>
      <c r="P55" s="32">
        <f t="shared" si="24"/>
        <v>-5.2541627235461963</v>
      </c>
      <c r="Q55" s="32">
        <f t="shared" si="24"/>
        <v>-4.90777897442638</v>
      </c>
      <c r="R55" s="32">
        <f t="shared" si="24"/>
        <v>-4.3367005081658689</v>
      </c>
      <c r="S55" s="32">
        <f t="shared" si="24"/>
        <v>-4.3490554219947519</v>
      </c>
      <c r="T55" s="32">
        <f t="shared" si="24"/>
        <v>-3.6373965299543509</v>
      </c>
      <c r="U55" s="32">
        <f t="shared" si="24"/>
        <v>-3.510102591459352</v>
      </c>
      <c r="V55" s="32">
        <f t="shared" si="24"/>
        <v>-2.9965041497138634</v>
      </c>
      <c r="W55" s="32">
        <f t="shared" si="24"/>
        <v>-2.4581322313074638</v>
      </c>
      <c r="X55" s="32">
        <f t="shared" si="24"/>
        <v>-2.1381840891224413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-1.7736487185793459</v>
      </c>
      <c r="F56" s="32">
        <f t="shared" ref="F56:I56" si="25">IFERROR(((F42/$D42)-1)*100,0)</f>
        <v>-3.7519287337959506</v>
      </c>
      <c r="G56" s="32">
        <f t="shared" si="25"/>
        <v>-5.8928910889910142</v>
      </c>
      <c r="H56" s="32">
        <f t="shared" si="25"/>
        <v>-8.3009114999108782</v>
      </c>
      <c r="I56" s="32">
        <f t="shared" si="25"/>
        <v>-10.34742821749809</v>
      </c>
      <c r="J56" s="32">
        <f t="shared" ref="J56:X56" si="26">IFERROR(((J42/$D42)-1)*100,0)</f>
        <v>-12.847698606703373</v>
      </c>
      <c r="K56" s="32">
        <f t="shared" si="26"/>
        <v>-15.686682343103476</v>
      </c>
      <c r="L56" s="32">
        <f t="shared" si="26"/>
        <v>-18.495980435524295</v>
      </c>
      <c r="M56" s="32">
        <f t="shared" si="26"/>
        <v>-21.829276428272358</v>
      </c>
      <c r="N56" s="32">
        <f t="shared" si="26"/>
        <v>-25.499268738857683</v>
      </c>
      <c r="O56" s="32">
        <f t="shared" si="26"/>
        <v>-28.748044495601256</v>
      </c>
      <c r="P56" s="32">
        <f t="shared" si="26"/>
        <v>-32.33092032554854</v>
      </c>
      <c r="Q56" s="32">
        <f t="shared" si="26"/>
        <v>-35.879293864302099</v>
      </c>
      <c r="R56" s="32">
        <f t="shared" si="26"/>
        <v>-39.659943049477384</v>
      </c>
      <c r="S56" s="32">
        <f t="shared" si="26"/>
        <v>-43.093843807020228</v>
      </c>
      <c r="T56" s="32">
        <f t="shared" si="26"/>
        <v>-46.678664295374375</v>
      </c>
      <c r="U56" s="32">
        <f t="shared" si="26"/>
        <v>-50.173896369541303</v>
      </c>
      <c r="V56" s="32">
        <f t="shared" si="26"/>
        <v>-53.279491261051504</v>
      </c>
      <c r="W56" s="32">
        <f t="shared" si="26"/>
        <v>-56.211889432049588</v>
      </c>
      <c r="X56" s="32">
        <f t="shared" si="26"/>
        <v>-58.859324665147007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-0.61280300711362701</v>
      </c>
      <c r="F57" s="32">
        <f t="shared" ref="F57:I57" si="27">IFERROR(((F43/$D43)-1)*100,0)</f>
        <v>-1.1595659870264674</v>
      </c>
      <c r="G57" s="32">
        <f t="shared" si="27"/>
        <v>-1.8364735086340955</v>
      </c>
      <c r="H57" s="32">
        <f t="shared" si="27"/>
        <v>-3.4566807671890132</v>
      </c>
      <c r="I57" s="32">
        <f t="shared" si="27"/>
        <v>-2.6144649176166657</v>
      </c>
      <c r="J57" s="32">
        <f t="shared" ref="J57:X57" si="28">IFERROR(((J43/$D43)-1)*100,0)</f>
        <v>-3.1178415698172479</v>
      </c>
      <c r="K57" s="32">
        <f t="shared" si="28"/>
        <v>-4.155462798025777</v>
      </c>
      <c r="L57" s="32">
        <f t="shared" si="28"/>
        <v>-4.8280206752697508</v>
      </c>
      <c r="M57" s="32">
        <f t="shared" si="28"/>
        <v>-5.8228958516457592</v>
      </c>
      <c r="N57" s="32">
        <f t="shared" si="28"/>
        <v>-5.8774817666971568</v>
      </c>
      <c r="O57" s="32">
        <f t="shared" si="28"/>
        <v>-4.3372053006662581</v>
      </c>
      <c r="P57" s="32">
        <f t="shared" si="28"/>
        <v>-3.9238082346514491</v>
      </c>
      <c r="Q57" s="32">
        <f t="shared" si="28"/>
        <v>-3.3889291841947222</v>
      </c>
      <c r="R57" s="32">
        <f t="shared" si="28"/>
        <v>-3.0330659831745099</v>
      </c>
      <c r="S57" s="32">
        <f t="shared" si="28"/>
        <v>-0.65019671074754148</v>
      </c>
      <c r="T57" s="32">
        <f t="shared" si="28"/>
        <v>-0.98534551632508682</v>
      </c>
      <c r="U57" s="32">
        <f t="shared" si="28"/>
        <v>-2.795182034838295</v>
      </c>
      <c r="V57" s="32">
        <f t="shared" si="28"/>
        <v>-3.1495996893124545</v>
      </c>
      <c r="W57" s="32">
        <f t="shared" si="28"/>
        <v>-4.5846400340350257</v>
      </c>
      <c r="X57" s="32">
        <f t="shared" si="28"/>
        <v>-5.2398622363452052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-1.9911002325921356</v>
      </c>
      <c r="F58" s="32">
        <f t="shared" ref="F58:I58" si="29">IFERROR(((F44/$D44)-1)*100,0)</f>
        <v>-4.2375343561345202</v>
      </c>
      <c r="G58" s="32">
        <f t="shared" si="29"/>
        <v>-6.6527458531550732</v>
      </c>
      <c r="H58" s="32">
        <f t="shared" si="29"/>
        <v>-9.2083407100576267</v>
      </c>
      <c r="I58" s="32">
        <f t="shared" si="29"/>
        <v>-11.795979528629042</v>
      </c>
      <c r="J58" s="32">
        <f t="shared" ref="J58:X58" si="30">IFERROR(((J44/$D44)-1)*100,0)</f>
        <v>-14.670311313026996</v>
      </c>
      <c r="K58" s="32">
        <f t="shared" si="30"/>
        <v>-17.846729215589896</v>
      </c>
      <c r="L58" s="32">
        <f t="shared" si="30"/>
        <v>-21.056284973825299</v>
      </c>
      <c r="M58" s="32">
        <f t="shared" si="30"/>
        <v>-24.827617771892697</v>
      </c>
      <c r="N58" s="32">
        <f t="shared" si="30"/>
        <v>-29.174853911451347</v>
      </c>
      <c r="O58" s="32">
        <f t="shared" si="30"/>
        <v>-33.320722749766986</v>
      </c>
      <c r="P58" s="32">
        <f t="shared" si="30"/>
        <v>-37.652186943397794</v>
      </c>
      <c r="Q58" s="32">
        <f t="shared" si="30"/>
        <v>-41.965442023987961</v>
      </c>
      <c r="R58" s="32">
        <f t="shared" si="30"/>
        <v>-46.52094946312971</v>
      </c>
      <c r="S58" s="32">
        <f t="shared" si="30"/>
        <v>-51.044457079868302</v>
      </c>
      <c r="T58" s="32">
        <f t="shared" si="30"/>
        <v>-55.238011373658111</v>
      </c>
      <c r="U58" s="32">
        <f t="shared" si="30"/>
        <v>-59.048954495096382</v>
      </c>
      <c r="V58" s="32">
        <f t="shared" si="30"/>
        <v>-62.669904398562124</v>
      </c>
      <c r="W58" s="32">
        <f t="shared" si="30"/>
        <v>-65.882790082350652</v>
      </c>
      <c r="X58" s="32">
        <f t="shared" si="30"/>
        <v>-68.903409913109769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-0.91552680431924438</v>
      </c>
      <c r="F59" s="32">
        <f t="shared" ref="F59:I59" si="31">IFERROR(((F45/$D45)-1)*100,0)</f>
        <v>-1.7403880063775801</v>
      </c>
      <c r="G59" s="32">
        <f t="shared" si="31"/>
        <v>-2.7101002652042516</v>
      </c>
      <c r="H59" s="32">
        <f t="shared" si="31"/>
        <v>-4.7947097786140596</v>
      </c>
      <c r="I59" s="32">
        <f t="shared" si="31"/>
        <v>-3.9488396937378045</v>
      </c>
      <c r="J59" s="32">
        <f t="shared" ref="J59:X59" si="32">IFERROR(((J45/$D45)-1)*100,0)</f>
        <v>-4.6990677380985835</v>
      </c>
      <c r="K59" s="32">
        <f t="shared" si="32"/>
        <v>-6.0811418018699159</v>
      </c>
      <c r="L59" s="32">
        <f t="shared" si="32"/>
        <v>-7.0290960578390678</v>
      </c>
      <c r="M59" s="32">
        <f t="shared" si="32"/>
        <v>-8.363669597652045</v>
      </c>
      <c r="N59" s="32">
        <f t="shared" si="32"/>
        <v>-8.5863656209119732</v>
      </c>
      <c r="O59" s="32">
        <f t="shared" si="32"/>
        <v>-7.8704844042429727</v>
      </c>
      <c r="P59" s="32">
        <f t="shared" si="32"/>
        <v>-8.4960940099214621</v>
      </c>
      <c r="Q59" s="32">
        <f t="shared" si="32"/>
        <v>-8.9733939021585218</v>
      </c>
      <c r="R59" s="32">
        <f t="shared" si="32"/>
        <v>-9.6493527106448536</v>
      </c>
      <c r="S59" s="32">
        <f t="shared" si="32"/>
        <v>-7.89329857422244</v>
      </c>
      <c r="T59" s="32">
        <f t="shared" si="32"/>
        <v>-8.1842747178082824</v>
      </c>
      <c r="U59" s="32">
        <f t="shared" si="32"/>
        <v>-10.213586004898922</v>
      </c>
      <c r="V59" s="32">
        <f t="shared" si="32"/>
        <v>-10.506159454274</v>
      </c>
      <c r="W59" s="32">
        <f t="shared" si="32"/>
        <v>-12.08740508841114</v>
      </c>
      <c r="X59" s="32">
        <f t="shared" si="32"/>
        <v>-12.753435713276639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0.99176117026986699</v>
      </c>
      <c r="F60" s="32">
        <f t="shared" ref="F60:I60" si="33">IFERROR(((F46/$D46)-1)*100,0)</f>
        <v>1.9190364033014218</v>
      </c>
      <c r="G60" s="32">
        <f t="shared" si="33"/>
        <v>2.7941178453850579</v>
      </c>
      <c r="H60" s="32">
        <f t="shared" si="33"/>
        <v>3.6354389797572217</v>
      </c>
      <c r="I60" s="32">
        <f t="shared" si="33"/>
        <v>4.4582858364768496</v>
      </c>
      <c r="J60" s="32">
        <f t="shared" ref="J60:X60" si="34">IFERROR(((J46/$D46)-1)*100,0)</f>
        <v>5.2633259808866573</v>
      </c>
      <c r="K60" s="32">
        <f t="shared" si="34"/>
        <v>6.0514504847416495</v>
      </c>
      <c r="L60" s="32">
        <f t="shared" si="34"/>
        <v>6.8386099074343232</v>
      </c>
      <c r="M60" s="32">
        <f t="shared" si="34"/>
        <v>7.6442797497128234</v>
      </c>
      <c r="N60" s="32">
        <f t="shared" si="34"/>
        <v>8.4807485187577747</v>
      </c>
      <c r="O60" s="32">
        <f t="shared" si="34"/>
        <v>14.39066852567208</v>
      </c>
      <c r="P60" s="32">
        <f t="shared" si="34"/>
        <v>20.311240451577817</v>
      </c>
      <c r="Q60" s="32">
        <f t="shared" si="34"/>
        <v>26.211096050096259</v>
      </c>
      <c r="R60" s="32">
        <f t="shared" si="34"/>
        <v>32.036052362304915</v>
      </c>
      <c r="S60" s="32">
        <f t="shared" si="34"/>
        <v>37.741306998415581</v>
      </c>
      <c r="T60" s="32">
        <f t="shared" si="34"/>
        <v>37.172024399242012</v>
      </c>
      <c r="U60" s="32">
        <f t="shared" si="34"/>
        <v>36.525496992036132</v>
      </c>
      <c r="V60" s="32">
        <f t="shared" si="34"/>
        <v>35.843278890432529</v>
      </c>
      <c r="W60" s="32">
        <f t="shared" si="34"/>
        <v>35.183188424457867</v>
      </c>
      <c r="X60" s="32">
        <f t="shared" si="34"/>
        <v>34.585255433654673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-1.9911002325921356</v>
      </c>
      <c r="F61" s="32">
        <f t="shared" ref="F61:I61" si="36">IFERROR(((F47/$D47)-1)*100,0)</f>
        <v>-4.2375343561345202</v>
      </c>
      <c r="G61" s="32">
        <f t="shared" si="36"/>
        <v>-6.6527458531550732</v>
      </c>
      <c r="H61" s="32">
        <f t="shared" si="36"/>
        <v>-9.2083407100576267</v>
      </c>
      <c r="I61" s="32">
        <f t="shared" si="36"/>
        <v>-11.795979528629042</v>
      </c>
      <c r="J61" s="32">
        <f t="shared" ref="J61:X61" si="37">IFERROR(((J47/$D47)-1)*100,0)</f>
        <v>-14.670311313026996</v>
      </c>
      <c r="K61" s="32">
        <f t="shared" si="37"/>
        <v>-17.846729215589896</v>
      </c>
      <c r="L61" s="32">
        <f t="shared" si="37"/>
        <v>-21.056284973825299</v>
      </c>
      <c r="M61" s="32">
        <f t="shared" si="37"/>
        <v>-24.827617771892697</v>
      </c>
      <c r="N61" s="32">
        <f t="shared" si="37"/>
        <v>-29.174853911451347</v>
      </c>
      <c r="O61" s="32">
        <f t="shared" si="37"/>
        <v>-33.320722749766986</v>
      </c>
      <c r="P61" s="32">
        <f t="shared" si="37"/>
        <v>-37.652186943397794</v>
      </c>
      <c r="Q61" s="32">
        <f t="shared" si="37"/>
        <v>-41.965442023987961</v>
      </c>
      <c r="R61" s="32">
        <f t="shared" si="37"/>
        <v>-46.52094946312971</v>
      </c>
      <c r="S61" s="32">
        <f t="shared" si="37"/>
        <v>-51.044457079868302</v>
      </c>
      <c r="T61" s="32">
        <f t="shared" si="37"/>
        <v>-55.238011373658111</v>
      </c>
      <c r="U61" s="32">
        <f t="shared" si="37"/>
        <v>-59.048954495096382</v>
      </c>
      <c r="V61" s="32">
        <f t="shared" si="37"/>
        <v>-62.669904398562124</v>
      </c>
      <c r="W61" s="32">
        <f t="shared" si="37"/>
        <v>-65.882790082350652</v>
      </c>
      <c r="X61" s="32">
        <f t="shared" si="37"/>
        <v>-68.903409913109769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1.0252136319753413</v>
      </c>
      <c r="F64" s="32">
        <f t="shared" ref="F64:I64" si="41">IFERROR(((F50/$D50)-1)*100,0)</f>
        <v>2.6822521452922077</v>
      </c>
      <c r="G64" s="32">
        <f t="shared" si="41"/>
        <v>2.2082416105645875</v>
      </c>
      <c r="H64" s="32">
        <f t="shared" si="41"/>
        <v>7.4272915146160301</v>
      </c>
      <c r="I64" s="32">
        <f t="shared" si="41"/>
        <v>10.269690478761294</v>
      </c>
      <c r="J64" s="32">
        <f t="shared" ref="J64:X64" si="42">IFERROR(((J50/$D50)-1)*100,0)</f>
        <v>12.923907090834486</v>
      </c>
      <c r="K64" s="32">
        <f t="shared" si="42"/>
        <v>16.042070755734382</v>
      </c>
      <c r="L64" s="32">
        <f t="shared" si="42"/>
        <v>18.05518768743195</v>
      </c>
      <c r="M64" s="32">
        <f t="shared" si="42"/>
        <v>20.603690283877896</v>
      </c>
      <c r="N64" s="32">
        <f t="shared" si="42"/>
        <v>24.414849069224019</v>
      </c>
      <c r="O64" s="32">
        <f t="shared" si="42"/>
        <v>24.904594274595393</v>
      </c>
      <c r="P64" s="32">
        <f t="shared" si="42"/>
        <v>25.1487387685297</v>
      </c>
      <c r="Q64" s="32">
        <f t="shared" si="42"/>
        <v>25.302831727355656</v>
      </c>
      <c r="R64" s="32">
        <f t="shared" si="42"/>
        <v>27.805538988460853</v>
      </c>
      <c r="S64" s="32">
        <f t="shared" si="42"/>
        <v>30.467623621353024</v>
      </c>
      <c r="T64" s="32">
        <f t="shared" si="42"/>
        <v>34.321606291271259</v>
      </c>
      <c r="U64" s="32">
        <f t="shared" si="42"/>
        <v>35.787531689222021</v>
      </c>
      <c r="V64" s="32">
        <f t="shared" si="42"/>
        <v>33.576537206465851</v>
      </c>
      <c r="W64" s="32">
        <f t="shared" si="42"/>
        <v>25.986016805194147</v>
      </c>
      <c r="X64" s="32">
        <f t="shared" si="42"/>
        <v>27.602497799480364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25.46363515724542</v>
      </c>
      <c r="D67" s="30">
        <f>(D8/D7)*100</f>
        <v>20.316430838284045</v>
      </c>
      <c r="E67" s="30">
        <f t="shared" ref="E67:X67" si="43">(E8/E7)*100</f>
        <v>20.645989111876982</v>
      </c>
      <c r="F67" s="30">
        <f t="shared" si="43"/>
        <v>21.237875472895098</v>
      </c>
      <c r="G67" s="30">
        <f t="shared" si="43"/>
        <v>21.527614994593904</v>
      </c>
      <c r="H67" s="30">
        <f t="shared" si="43"/>
        <v>22.175967696385992</v>
      </c>
      <c r="I67" s="30">
        <f t="shared" si="43"/>
        <v>22.543948148867184</v>
      </c>
      <c r="J67" s="30">
        <f t="shared" si="43"/>
        <v>23.152173354148697</v>
      </c>
      <c r="K67" s="30">
        <f t="shared" si="43"/>
        <v>23.678855497665523</v>
      </c>
      <c r="L67" s="30">
        <f t="shared" si="43"/>
        <v>24.417364444152714</v>
      </c>
      <c r="M67" s="30">
        <f t="shared" si="43"/>
        <v>24.95732422771724</v>
      </c>
      <c r="N67" s="30">
        <f t="shared" si="43"/>
        <v>25.740396796908914</v>
      </c>
      <c r="O67" s="30">
        <f t="shared" si="43"/>
        <v>26.25123781702937</v>
      </c>
      <c r="P67" s="30">
        <f t="shared" si="43"/>
        <v>26.767073839804944</v>
      </c>
      <c r="Q67" s="30">
        <f t="shared" si="43"/>
        <v>27.228660729765693</v>
      </c>
      <c r="R67" s="30">
        <f t="shared" si="43"/>
        <v>27.656924112358212</v>
      </c>
      <c r="S67" s="30">
        <f t="shared" si="43"/>
        <v>28.219705340412926</v>
      </c>
      <c r="T67" s="30">
        <f t="shared" si="43"/>
        <v>28.773927718640696</v>
      </c>
      <c r="U67" s="30">
        <f t="shared" si="43"/>
        <v>29.393783940096036</v>
      </c>
      <c r="V67" s="30">
        <f t="shared" si="43"/>
        <v>29.828863184439591</v>
      </c>
      <c r="W67" s="30">
        <f t="shared" si="43"/>
        <v>30.019025518756582</v>
      </c>
      <c r="X67" s="30">
        <f t="shared" si="43"/>
        <v>30.203195517353532</v>
      </c>
    </row>
    <row r="68" spans="1:24" ht="15.75">
      <c r="B68" s="20" t="s">
        <v>38</v>
      </c>
      <c r="C68" s="31">
        <f t="shared" ref="C68:C69" si="44">AVERAGE(D68:X68)</f>
        <v>73.182866086099494</v>
      </c>
      <c r="D68" s="30">
        <f>(D9/D7)*100</f>
        <v>77.799269414136944</v>
      </c>
      <c r="E68" s="30">
        <f t="shared" ref="E68:X68" si="45">(E9/E7)*100</f>
        <v>77.509608214278387</v>
      </c>
      <c r="F68" s="30">
        <f t="shared" si="45"/>
        <v>76.935472831689239</v>
      </c>
      <c r="G68" s="30">
        <f t="shared" si="45"/>
        <v>76.686527903644958</v>
      </c>
      <c r="H68" s="30">
        <f t="shared" si="45"/>
        <v>76.061845785402255</v>
      </c>
      <c r="I68" s="30">
        <f t="shared" si="45"/>
        <v>75.744024334169453</v>
      </c>
      <c r="J68" s="30">
        <f t="shared" si="45"/>
        <v>75.180303426765306</v>
      </c>
      <c r="K68" s="30">
        <f t="shared" si="45"/>
        <v>74.718956241711837</v>
      </c>
      <c r="L68" s="30">
        <f t="shared" si="45"/>
        <v>74.036978740754265</v>
      </c>
      <c r="M68" s="30">
        <f t="shared" si="45"/>
        <v>73.572626474275552</v>
      </c>
      <c r="N68" s="30">
        <f t="shared" si="45"/>
        <v>72.861980835330044</v>
      </c>
      <c r="O68" s="30">
        <f t="shared" si="45"/>
        <v>72.425990335352537</v>
      </c>
      <c r="P68" s="30">
        <f t="shared" si="45"/>
        <v>71.987658665247039</v>
      </c>
      <c r="Q68" s="30">
        <f t="shared" si="45"/>
        <v>71.601967162649203</v>
      </c>
      <c r="R68" s="30">
        <f t="shared" si="45"/>
        <v>71.254528594230109</v>
      </c>
      <c r="S68" s="30">
        <f t="shared" si="45"/>
        <v>70.760679105545549</v>
      </c>
      <c r="T68" s="30">
        <f t="shared" si="45"/>
        <v>70.284130111495855</v>
      </c>
      <c r="U68" s="30">
        <f t="shared" si="45"/>
        <v>69.734059401144918</v>
      </c>
      <c r="V68" s="30">
        <f t="shared" si="45"/>
        <v>69.362010508526268</v>
      </c>
      <c r="W68" s="30">
        <f t="shared" si="45"/>
        <v>69.228272422438025</v>
      </c>
      <c r="X68" s="30">
        <f t="shared" si="45"/>
        <v>69.093297299301824</v>
      </c>
    </row>
    <row r="69" spans="1:24" ht="15.75">
      <c r="B69" s="20" t="s">
        <v>10</v>
      </c>
      <c r="C69" s="31">
        <f t="shared" si="44"/>
        <v>1.3534987566550731</v>
      </c>
      <c r="D69" s="30">
        <f t="shared" ref="D69:X69" si="46">(D10/D7)*100</f>
        <v>1.8842997475790033</v>
      </c>
      <c r="E69" s="30">
        <f t="shared" si="46"/>
        <v>1.8444026738446393</v>
      </c>
      <c r="F69" s="30">
        <f t="shared" si="46"/>
        <v>1.8266516954156469</v>
      </c>
      <c r="G69" s="30">
        <f t="shared" si="46"/>
        <v>1.7858571017611471</v>
      </c>
      <c r="H69" s="30">
        <f t="shared" si="46"/>
        <v>1.7621865182117329</v>
      </c>
      <c r="I69" s="30">
        <f t="shared" si="46"/>
        <v>1.7120275169633721</v>
      </c>
      <c r="J69" s="30">
        <f t="shared" si="46"/>
        <v>1.6675232190859919</v>
      </c>
      <c r="K69" s="30">
        <f t="shared" si="46"/>
        <v>1.6021882606226234</v>
      </c>
      <c r="L69" s="30">
        <f t="shared" si="46"/>
        <v>1.5456568150930161</v>
      </c>
      <c r="M69" s="30">
        <f t="shared" si="46"/>
        <v>1.4700492980072275</v>
      </c>
      <c r="N69" s="30">
        <f t="shared" si="46"/>
        <v>1.3976223677610504</v>
      </c>
      <c r="O69" s="30">
        <f t="shared" si="46"/>
        <v>1.3227718476181034</v>
      </c>
      <c r="P69" s="30">
        <f t="shared" si="46"/>
        <v>1.2452674949480329</v>
      </c>
      <c r="Q69" s="30">
        <f t="shared" si="46"/>
        <v>1.169372107585102</v>
      </c>
      <c r="R69" s="30">
        <f t="shared" si="46"/>
        <v>1.0885472934116687</v>
      </c>
      <c r="S69" s="30">
        <f t="shared" si="46"/>
        <v>1.019615554041523</v>
      </c>
      <c r="T69" s="30">
        <f t="shared" si="46"/>
        <v>0.94194216986343193</v>
      </c>
      <c r="U69" s="30">
        <f t="shared" si="46"/>
        <v>0.87215665875904247</v>
      </c>
      <c r="V69" s="30">
        <f t="shared" si="46"/>
        <v>0.80912630703414601</v>
      </c>
      <c r="W69" s="30">
        <f t="shared" si="46"/>
        <v>0.75270205880538499</v>
      </c>
      <c r="X69" s="30">
        <f t="shared" si="46"/>
        <v>0.70350718334465334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18.11983995467633</v>
      </c>
      <c r="D72" s="30">
        <f>(D13/D$10)*100</f>
        <v>13.272733533165898</v>
      </c>
      <c r="E72" s="30">
        <f t="shared" ref="E72:X72" si="47">(E13/E$10)*100</f>
        <v>13.388686364136005</v>
      </c>
      <c r="F72" s="30">
        <f t="shared" si="47"/>
        <v>13.550127601586151</v>
      </c>
      <c r="G72" s="30">
        <f t="shared" si="47"/>
        <v>13.721629849127268</v>
      </c>
      <c r="H72" s="30">
        <f t="shared" si="47"/>
        <v>13.78022910287655</v>
      </c>
      <c r="I72" s="30">
        <f t="shared" si="47"/>
        <v>14.220021031736236</v>
      </c>
      <c r="J72" s="30">
        <f t="shared" si="47"/>
        <v>14.513717471054663</v>
      </c>
      <c r="K72" s="30">
        <f t="shared" si="47"/>
        <v>14.784852657271873</v>
      </c>
      <c r="L72" s="30">
        <f t="shared" si="47"/>
        <v>15.140088071186444</v>
      </c>
      <c r="M72" s="30">
        <f t="shared" si="47"/>
        <v>15.559080686665224</v>
      </c>
      <c r="N72" s="30">
        <f t="shared" si="47"/>
        <v>16.28586444553088</v>
      </c>
      <c r="O72" s="30">
        <f t="shared" si="47"/>
        <v>17.161781769858159</v>
      </c>
      <c r="P72" s="30">
        <f t="shared" si="47"/>
        <v>17.947738720447148</v>
      </c>
      <c r="Q72" s="30">
        <f t="shared" si="47"/>
        <v>18.842148815520904</v>
      </c>
      <c r="R72" s="30">
        <f t="shared" si="47"/>
        <v>19.87402940312078</v>
      </c>
      <c r="S72" s="30">
        <f t="shared" si="47"/>
        <v>21.482872617462636</v>
      </c>
      <c r="T72" s="30">
        <f t="shared" si="47"/>
        <v>22.854747348708607</v>
      </c>
      <c r="U72" s="30">
        <f t="shared" si="47"/>
        <v>23.917405958410146</v>
      </c>
      <c r="V72" s="30">
        <f t="shared" si="47"/>
        <v>25.424121664857395</v>
      </c>
      <c r="W72" s="30">
        <f t="shared" si="47"/>
        <v>26.647426238224455</v>
      </c>
      <c r="X72" s="30">
        <f t="shared" si="47"/>
        <v>28.147335697255521</v>
      </c>
    </row>
    <row r="73" spans="1:24" ht="15.75">
      <c r="A73" s="36"/>
      <c r="B73" s="10" t="s">
        <v>11</v>
      </c>
      <c r="C73" s="31">
        <f>AVERAGE(D73:X73)</f>
        <v>4.4863082283963083</v>
      </c>
      <c r="D73" s="30">
        <f>(D16/D$10)*100</f>
        <v>2.5040894911478659</v>
      </c>
      <c r="E73" s="30">
        <f t="shared" ref="E73:X73" si="48">(E16/E$10)*100</f>
        <v>2.5745882295316616</v>
      </c>
      <c r="F73" s="30">
        <f t="shared" si="48"/>
        <v>2.6516311926869576</v>
      </c>
      <c r="G73" s="30">
        <f>(G16/G$10)*100</f>
        <v>2.7352415054197015</v>
      </c>
      <c r="H73" s="30">
        <f t="shared" si="48"/>
        <v>2.8300435468282084</v>
      </c>
      <c r="I73" s="30">
        <f t="shared" si="48"/>
        <v>2.917628469833752</v>
      </c>
      <c r="J73" s="30">
        <f t="shared" si="48"/>
        <v>3.0244615939916475</v>
      </c>
      <c r="K73" s="30">
        <f t="shared" si="48"/>
        <v>3.1497078997710135</v>
      </c>
      <c r="L73" s="30">
        <f t="shared" si="48"/>
        <v>3.2824570094535495</v>
      </c>
      <c r="M73" s="30">
        <f t="shared" si="48"/>
        <v>3.4482335251266192</v>
      </c>
      <c r="N73" s="30">
        <f t="shared" si="48"/>
        <v>3.6462125640820275</v>
      </c>
      <c r="O73" s="30">
        <f t="shared" si="48"/>
        <v>4.0201629402694881</v>
      </c>
      <c r="P73" s="30">
        <f t="shared" si="48"/>
        <v>4.4521089149008315</v>
      </c>
      <c r="Q73" s="30">
        <f t="shared" si="48"/>
        <v>4.9288895636373686</v>
      </c>
      <c r="R73" s="30">
        <f t="shared" si="48"/>
        <v>5.4794461238942116</v>
      </c>
      <c r="S73" s="30">
        <f t="shared" si="48"/>
        <v>6.0611466742196694</v>
      </c>
      <c r="T73" s="30">
        <f t="shared" si="48"/>
        <v>6.4419058569799237</v>
      </c>
      <c r="U73" s="30">
        <f t="shared" si="48"/>
        <v>6.8613043642150444</v>
      </c>
      <c r="V73" s="30">
        <f t="shared" si="48"/>
        <v>7.2808224117008322</v>
      </c>
      <c r="W73" s="30">
        <f t="shared" si="48"/>
        <v>7.7306555848817791</v>
      </c>
      <c r="X73" s="30">
        <f t="shared" si="48"/>
        <v>8.1917353337503265</v>
      </c>
    </row>
    <row r="74" spans="1:24" ht="15.75">
      <c r="A74" s="36"/>
      <c r="B74" s="10" t="s">
        <v>12</v>
      </c>
      <c r="C74" s="31">
        <f>AVERAGE(D74:X74)</f>
        <v>77.393851816927366</v>
      </c>
      <c r="D74" s="30">
        <f>(D19/D$10)*100</f>
        <v>84.223176975686243</v>
      </c>
      <c r="E74" s="30">
        <f t="shared" ref="E74:X74" si="49">(E19/E$10)*100</f>
        <v>84.036725406332337</v>
      </c>
      <c r="F74" s="30">
        <f t="shared" si="49"/>
        <v>83.798241205726882</v>
      </c>
      <c r="G74" s="30">
        <f t="shared" si="49"/>
        <v>83.543128645453024</v>
      </c>
      <c r="H74" s="30">
        <f t="shared" si="49"/>
        <v>83.389727350295246</v>
      </c>
      <c r="I74" s="30">
        <f t="shared" si="49"/>
        <v>82.862350498430018</v>
      </c>
      <c r="J74" s="30">
        <f t="shared" si="49"/>
        <v>82.461820934953693</v>
      </c>
      <c r="K74" s="30">
        <f t="shared" si="49"/>
        <v>82.065439442957114</v>
      </c>
      <c r="L74" s="30">
        <f t="shared" si="49"/>
        <v>81.577454919360008</v>
      </c>
      <c r="M74" s="30">
        <f t="shared" si="49"/>
        <v>80.992685788208149</v>
      </c>
      <c r="N74" s="30">
        <f t="shared" si="49"/>
        <v>80.067922990387089</v>
      </c>
      <c r="O74" s="30">
        <f t="shared" si="49"/>
        <v>78.818055289872362</v>
      </c>
      <c r="P74" s="30">
        <f t="shared" si="49"/>
        <v>77.600152364652018</v>
      </c>
      <c r="Q74" s="30">
        <f t="shared" si="49"/>
        <v>76.22896162084173</v>
      </c>
      <c r="R74" s="30">
        <f t="shared" si="49"/>
        <v>74.646524472985007</v>
      </c>
      <c r="S74" s="30">
        <f t="shared" si="49"/>
        <v>72.455980708317696</v>
      </c>
      <c r="T74" s="30">
        <f t="shared" si="49"/>
        <v>70.703346794311486</v>
      </c>
      <c r="U74" s="30">
        <f t="shared" si="49"/>
        <v>69.221289677374813</v>
      </c>
      <c r="V74" s="30">
        <f t="shared" si="49"/>
        <v>67.295055923441765</v>
      </c>
      <c r="W74" s="30">
        <f t="shared" si="49"/>
        <v>65.621918176893772</v>
      </c>
      <c r="X74" s="30">
        <f t="shared" si="49"/>
        <v>63.660928968994149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30868171120.05357</v>
      </c>
      <c r="E147">
        <v>29910833544.568069</v>
      </c>
      <c r="F147">
        <v>29869814337.4603</v>
      </c>
      <c r="G147">
        <v>28713503851.30986</v>
      </c>
      <c r="H147">
        <v>31133760515.854752</v>
      </c>
      <c r="I147">
        <v>34860740128.253273</v>
      </c>
      <c r="J147">
        <v>36905697965.233276</v>
      </c>
      <c r="K147">
        <v>40672548410.251312</v>
      </c>
      <c r="L147">
        <v>44018009343.224274</v>
      </c>
      <c r="M147">
        <v>44010424377.983452</v>
      </c>
      <c r="N147">
        <v>47248512625.12793</v>
      </c>
      <c r="O147">
        <v>46606322517.057404</v>
      </c>
      <c r="P147">
        <v>46653280985.859238</v>
      </c>
      <c r="Q147">
        <v>46577358870.753868</v>
      </c>
      <c r="R147">
        <v>48411043668.23613</v>
      </c>
      <c r="S147">
        <v>50683268549.969902</v>
      </c>
      <c r="T147">
        <v>57874161666.479073</v>
      </c>
      <c r="U147">
        <v>58090269195.069138</v>
      </c>
      <c r="V147">
        <v>56206615879.502701</v>
      </c>
      <c r="W147">
        <v>48178729056.32328</v>
      </c>
      <c r="X147">
        <v>46626018902.318604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Wealth_DNK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2014-12-03T13:23:04Z</dcterms:modified>
</cp:coreProperties>
</file>