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ES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<sst xmlns="http://schemas.openxmlformats.org/spreadsheetml/2006/main" count="95" uniqueCount="65">
  <si>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</si>
  <si>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</si>
  <si>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</si>
  <si>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</si>
  <si>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</si>
  <si>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</si>
  <si>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</si>
  <si>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</si>
  <si>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</si>
  <si>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</si>
  <si>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</si>
  <si>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</si>
  <si>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</si>
  <si>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</si>
  <si>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</si>
  <si>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</si>
  <si>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</si>
  <si>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</si>
  <si>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</si>
  <si>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</si>
  <si>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</si>
  <si>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</si>
  <si>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</si>
  <si>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</si>
  <si>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</si>
  <si>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</si>
  <si>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</si>
  <si>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</si>
  <si>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</si>
  <si>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</si>
  <si>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</si>
  <si>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</si>
  <si>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</si>
  <si>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</si>
  <si>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</si>
  <si>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</si>
  <si>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</si>
  <si>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</si>
  <si>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</si>
  <si>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</si>
  <si>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</si>
  <si>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</si>
  <si>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</si>
  <si>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</si>
  <si>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</si>
  <si>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</si>
  <si>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</si>
  <si>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</si>
  <si>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</si>
  <si>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</si>
  <si>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</si>
  <si>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</si>
  <si>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</si>
  <si>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</si>
  <si>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</si>
  <si>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</si>
  <si>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</si>
  <si>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</si>
  <si>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</si>
  <si>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</si>
  <si>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</si>
  <si>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</si>
  <si>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</si>
  <si>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Estonia</t>
  </si>
  <si>
    <t>EST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</si>
</sst>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Wealth_EST!$B$54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Wealth_EST!$D$52:$X$52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3.3476513865407176</c:v>
                </c:pt>
                <c:pt idx="2">
                  <c:v>4.484047326802254</c:v>
                </c:pt>
                <c:pt idx="3">
                  <c:v>6.25262708040768</c:v>
                </c:pt>
                <c:pt idx="4">
                  <c:v>8.3619701807232438</c:v>
                </c:pt>
                <c:pt idx="5">
                  <c:v>10.428356884889144</c:v>
                </c:pt>
                <c:pt idx="6">
                  <c:v>12.979594008179451</c:v>
                </c:pt>
                <c:pt idx="7">
                  <c:v>16.491885425870411</c:v>
                </c:pt>
                <c:pt idx="8">
                  <c:v>21.134580178384986</c:v>
                </c:pt>
                <c:pt idx="9">
                  <c:v>24.217741492997071</c:v>
                </c:pt>
                <c:pt idx="10">
                  <c:v>28.342874192050594</c:v>
                </c:pt>
                <c:pt idx="11">
                  <c:v>33.345917046462638</c:v>
                </c:pt>
                <c:pt idx="12">
                  <c:v>40.348503643559908</c:v>
                </c:pt>
                <c:pt idx="13">
                  <c:v>48.963515626531695</c:v>
                </c:pt>
                <c:pt idx="14">
                  <c:v>57.996389640271296</c:v>
                </c:pt>
                <c:pt idx="15">
                  <c:v>68.850571161664647</c:v>
                </c:pt>
                <c:pt idx="16">
                  <c:v>83.095632765976973</c:v>
                </c:pt>
                <c:pt idx="17">
                  <c:v>98.663162946778655</c:v>
                </c:pt>
                <c:pt idx="18">
                  <c:v>110.14474926778837</c:v>
                </c:pt>
                <c:pt idx="19">
                  <c:v>113.80839593282559</c:v>
                </c:pt>
                <c:pt idx="20" formatCode="_(* #,##0.0000_);_(* \(#,##0.0000\);_(* &quot;-&quot;??_);_(@_)">
                  <c:v>116.25298396877301</c:v>
                </c:pt>
              </c:numCache>
            </c:numRef>
          </c:val>
        </c:ser>
        <c:ser>
          <c:idx val="1"/>
          <c:order val="1"/>
          <c:tx>
            <c:strRef>
              <c:f>Wealth_EST!$B$55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Wealth_EST!$D$52:$X$52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1.0796132108695566</c:v>
                </c:pt>
                <c:pt idx="2">
                  <c:v>-0.15468062243287894</c:v>
                </c:pt>
                <c:pt idx="3">
                  <c:v>1.1712593560271323</c:v>
                </c:pt>
                <c:pt idx="4">
                  <c:v>2.4601363121838027</c:v>
                </c:pt>
                <c:pt idx="5">
                  <c:v>3.6189249242760679</c:v>
                </c:pt>
                <c:pt idx="6">
                  <c:v>3.7653322330785999</c:v>
                </c:pt>
                <c:pt idx="7">
                  <c:v>6.5787641085749193</c:v>
                </c:pt>
                <c:pt idx="8">
                  <c:v>8.9364741440018935</c:v>
                </c:pt>
                <c:pt idx="9">
                  <c:v>10.604818126355964</c:v>
                </c:pt>
                <c:pt idx="10">
                  <c:v>12.441132140141908</c:v>
                </c:pt>
                <c:pt idx="11">
                  <c:v>14.462363315783966</c:v>
                </c:pt>
                <c:pt idx="12">
                  <c:v>15.669920415580352</c:v>
                </c:pt>
                <c:pt idx="13">
                  <c:v>14.783384129675836</c:v>
                </c:pt>
                <c:pt idx="14">
                  <c:v>15.897667204849286</c:v>
                </c:pt>
                <c:pt idx="15">
                  <c:v>17.578116171370795</c:v>
                </c:pt>
                <c:pt idx="16">
                  <c:v>19.821170130343724</c:v>
                </c:pt>
                <c:pt idx="17">
                  <c:v>20.457343659363293</c:v>
                </c:pt>
                <c:pt idx="18">
                  <c:v>21.581723202681303</c:v>
                </c:pt>
                <c:pt idx="19">
                  <c:v>22.12696494561639</c:v>
                </c:pt>
                <c:pt idx="20">
                  <c:v>21.970533577533423</c:v>
                </c:pt>
              </c:numCache>
            </c:numRef>
          </c:val>
        </c:ser>
        <c:ser>
          <c:idx val="2"/>
          <c:order val="2"/>
          <c:tx>
            <c:strRef>
              <c:f>Wealth_EST!$B$56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Wealth_EST!$D$52:$X$52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1.7952374381246639</c:v>
                </c:pt>
                <c:pt idx="2">
                  <c:v>4.2670787240899122</c:v>
                </c:pt>
                <c:pt idx="3">
                  <c:v>7.2186978085921671</c:v>
                </c:pt>
                <c:pt idx="4">
                  <c:v>10.296132398887581</c:v>
                </c:pt>
                <c:pt idx="5">
                  <c:v>13.185140457904776</c:v>
                </c:pt>
                <c:pt idx="6">
                  <c:v>15.746010642137298</c:v>
                </c:pt>
                <c:pt idx="7">
                  <c:v>18.008783707351551</c:v>
                </c:pt>
                <c:pt idx="8">
                  <c:v>19.999713707264789</c:v>
                </c:pt>
                <c:pt idx="9">
                  <c:v>21.822234725589883</c:v>
                </c:pt>
                <c:pt idx="10">
                  <c:v>23.56078860405233</c:v>
                </c:pt>
                <c:pt idx="11">
                  <c:v>24.238153369886064</c:v>
                </c:pt>
                <c:pt idx="12">
                  <c:v>24.76257467825036</c:v>
                </c:pt>
                <c:pt idx="13">
                  <c:v>25.15370987465737</c:v>
                </c:pt>
                <c:pt idx="14">
                  <c:v>25.437424259563745</c:v>
                </c:pt>
                <c:pt idx="15">
                  <c:v>25.637236925748152</c:v>
                </c:pt>
                <c:pt idx="16">
                  <c:v>25.451754322115505</c:v>
                </c:pt>
                <c:pt idx="17">
                  <c:v>25.204762605248909</c:v>
                </c:pt>
                <c:pt idx="18">
                  <c:v>24.916656078448575</c:v>
                </c:pt>
                <c:pt idx="19">
                  <c:v>24.608543472763557</c:v>
                </c:pt>
                <c:pt idx="20">
                  <c:v>24.297691344103644</c:v>
                </c:pt>
              </c:numCache>
            </c:numRef>
          </c:val>
        </c:ser>
        <c:ser>
          <c:idx val="4"/>
          <c:order val="3"/>
          <c:tx>
            <c:strRef>
              <c:f>Wealth_EST!$B$53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Wealth_EST!$D$52:$X$52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1.6090204906212158</c:v>
                </c:pt>
                <c:pt idx="2">
                  <c:v>1.2569219859213776</c:v>
                </c:pt>
                <c:pt idx="3">
                  <c:v>2.8513698279738264</c:v>
                </c:pt>
                <c:pt idx="4">
                  <c:v>4.5018009716750296</c:v>
                </c:pt>
                <c:pt idx="5">
                  <c:v>6.03294119135942</c:v>
                </c:pt>
                <c:pt idx="6">
                  <c:v>6.9247321359685587</c:v>
                </c:pt>
                <c:pt idx="7">
                  <c:v>9.8155688678117201</c:v>
                </c:pt>
                <c:pt idx="8">
                  <c:v>12.585726602002589</c:v>
                </c:pt>
                <c:pt idx="9">
                  <c:v>14.551833408986914</c:v>
                </c:pt>
                <c:pt idx="10">
                  <c:v>16.831260031045538</c:v>
                </c:pt>
                <c:pt idx="11">
                  <c:v>19.294538597327147</c:v>
                </c:pt>
                <c:pt idx="12">
                  <c:v>21.575582951290116</c:v>
                </c:pt>
                <c:pt idx="13">
                  <c:v>22.71567460365269</c:v>
                </c:pt>
                <c:pt idx="14">
                  <c:v>25.308257645793496</c:v>
                </c:pt>
                <c:pt idx="15">
                  <c:v>28.64369780821605</c:v>
                </c:pt>
                <c:pt idx="16">
                  <c:v>32.997352768535926</c:v>
                </c:pt>
                <c:pt idx="17">
                  <c:v>36.496938729091255</c:v>
                </c:pt>
                <c:pt idx="18">
                  <c:v>39.518623339575477</c:v>
                </c:pt>
                <c:pt idx="19">
                  <c:v>40.587530985792839</c:v>
                </c:pt>
                <c:pt idx="20">
                  <c:v>40.92983777947434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Wealth_EST!$D$64:$X$64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-7.0954107673196098</c:v>
                </c:pt>
                <c:pt idx="2">
                  <c:v>-25.577435476315813</c:v>
                </c:pt>
                <c:pt idx="3">
                  <c:v>-28.430314399791534</c:v>
                </c:pt>
                <c:pt idx="4">
                  <c:v>-28.404774221255881</c:v>
                </c:pt>
                <c:pt idx="5">
                  <c:v>-23.754959947989974</c:v>
                </c:pt>
                <c:pt idx="6">
                  <c:v>-18.226467715702643</c:v>
                </c:pt>
                <c:pt idx="7">
                  <c:v>-7.5493817962165144</c:v>
                </c:pt>
                <c:pt idx="8">
                  <c:v>-0.42742697510989025</c:v>
                </c:pt>
                <c:pt idx="9">
                  <c:v>2.576985962150502E-2</c:v>
                </c:pt>
                <c:pt idx="10">
                  <c:v>10.741967925262387</c:v>
                </c:pt>
                <c:pt idx="11">
                  <c:v>18.382902953627166</c:v>
                </c:pt>
                <c:pt idx="12">
                  <c:v>26.723891207714278</c:v>
                </c:pt>
                <c:pt idx="13">
                  <c:v>37.038139488410323</c:v>
                </c:pt>
                <c:pt idx="14">
                  <c:v>46.109147341878256</c:v>
                </c:pt>
                <c:pt idx="15">
                  <c:v>59.351222066029543</c:v>
                </c:pt>
                <c:pt idx="16">
                  <c:v>75.678901775864162</c:v>
                </c:pt>
                <c:pt idx="17">
                  <c:v>89.004951168045991</c:v>
                </c:pt>
                <c:pt idx="18">
                  <c:v>82.165918958357693</c:v>
                </c:pt>
                <c:pt idx="19">
                  <c:v>56.253006875747282</c:v>
                </c:pt>
                <c:pt idx="20">
                  <c:v>59.848094152688638</c:v>
                </c:pt>
              </c:numCache>
            </c:numRef>
          </c:val>
        </c:ser>
        <c:marker val="1"/>
        <c:axId val="88554496"/>
        <c:axId val="88564480"/>
      </c:lineChart>
      <c:catAx>
        <c:axId val="885544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564480"/>
        <c:crosses val="autoZero"/>
        <c:auto val="1"/>
        <c:lblAlgn val="ctr"/>
        <c:lblOffset val="100"/>
      </c:catAx>
      <c:valAx>
        <c:axId val="885644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855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Wealth_EST!$B$40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Wealth_EST!$D$38:$X$38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Wealth_EST!$D$40:$X$40</c:f>
              <c:numCache>
                <c:formatCode>_(* #,##0_);_(* \(#,##0\);_(* "-"??_);_(@_)</c:formatCode>
                <c:ptCount val="21"/>
                <c:pt idx="0">
                  <c:v>19639.911229792106</c:v>
                </c:pt>
                <c:pt idx="1">
                  <c:v>20297.386990391609</c:v>
                </c:pt>
                <c:pt idx="2">
                  <c:v>20520.574144277933</c:v>
                </c:pt>
                <c:pt idx="3">
                  <c:v>20867.921637914114</c:v>
                </c:pt>
                <c:pt idx="4">
                  <c:v>21282.194750347837</c:v>
                </c:pt>
                <c:pt idx="5">
                  <c:v>21688.031264710247</c:v>
                </c:pt>
                <c:pt idx="6">
                  <c:v>22189.091970985966</c:v>
                </c:pt>
                <c:pt idx="7">
                  <c:v>22878.902887552078</c:v>
                </c:pt>
                <c:pt idx="8">
                  <c:v>23790.724015616157</c:v>
                </c:pt>
                <c:pt idx="9">
                  <c:v>24396.254160877259</c:v>
                </c:pt>
                <c:pt idx="10">
                  <c:v>25206.426561082499</c:v>
                </c:pt>
                <c:pt idx="11">
                  <c:v>26189.019736477479</c:v>
                </c:pt>
                <c:pt idx="12">
                  <c:v>27564.321527936703</c:v>
                </c:pt>
                <c:pt idx="13">
                  <c:v>29256.302233828315</c:v>
                </c:pt>
                <c:pt idx="14">
                  <c:v>31030.350671625733</c:v>
                </c:pt>
                <c:pt idx="15">
                  <c:v>33162.102287147885</c:v>
                </c:pt>
                <c:pt idx="16">
                  <c:v>35959.819740864026</c:v>
                </c:pt>
                <c:pt idx="17">
                  <c:v>39017.268849044573</c:v>
                </c:pt>
                <c:pt idx="18">
                  <c:v>41272.242210262833</c:v>
                </c:pt>
                <c:pt idx="19">
                  <c:v>41991.779163049381</c:v>
                </c:pt>
                <c:pt idx="20">
                  <c:v>42471.894083243569</c:v>
                </c:pt>
              </c:numCache>
            </c:numRef>
          </c:val>
        </c:ser>
        <c:ser>
          <c:idx val="1"/>
          <c:order val="1"/>
          <c:tx>
            <c:strRef>
              <c:f>Wealth_EST!$B$41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Wealth_EST!$D$38:$X$38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Wealth_EST!$D$41:$X$41</c:f>
              <c:numCache>
                <c:formatCode>General</c:formatCode>
                <c:ptCount val="21"/>
                <c:pt idx="0">
                  <c:v>68371.240012859707</c:v>
                </c:pt>
                <c:pt idx="1">
                  <c:v>69109.384952473876</c:v>
                </c:pt>
                <c:pt idx="2">
                  <c:v>68265.482953242739</c:v>
                </c:pt>
                <c:pt idx="3">
                  <c:v>69172.044558342095</c:v>
                </c:pt>
                <c:pt idx="4">
                  <c:v>70053.265715506408</c:v>
                </c:pt>
                <c:pt idx="5">
                  <c:v>70845.543858721692</c:v>
                </c:pt>
                <c:pt idx="6">
                  <c:v>70945.644351219453</c:v>
                </c:pt>
                <c:pt idx="7">
                  <c:v>72869.222611413337</c:v>
                </c:pt>
                <c:pt idx="8">
                  <c:v>74481.218198542396</c:v>
                </c:pt>
                <c:pt idx="9">
                  <c:v>75621.885666957794</c:v>
                </c:pt>
                <c:pt idx="10">
                  <c:v>76877.396328713163</c:v>
                </c:pt>
                <c:pt idx="11">
                  <c:v>78259.337147026134</c:v>
                </c:pt>
                <c:pt idx="12">
                  <c:v>79084.958910020257</c:v>
                </c:pt>
                <c:pt idx="13">
                  <c:v>78478.823058183378</c:v>
                </c:pt>
                <c:pt idx="14">
                  <c:v>79240.672213932892</c:v>
                </c:pt>
                <c:pt idx="15">
                  <c:v>80389.616010126934</c:v>
                </c:pt>
                <c:pt idx="16">
                  <c:v>81923.219816034267</c:v>
                </c:pt>
                <c:pt idx="17">
                  <c:v>82358.179546458516</c:v>
                </c:pt>
                <c:pt idx="18">
                  <c:v>83126.93178267598</c:v>
                </c:pt>
                <c:pt idx="19">
                  <c:v>83499.720323388421</c:v>
                </c:pt>
                <c:pt idx="20">
                  <c:v>83392.766257261013</c:v>
                </c:pt>
              </c:numCache>
            </c:numRef>
          </c:val>
        </c:ser>
        <c:ser>
          <c:idx val="2"/>
          <c:order val="2"/>
          <c:tx>
            <c:strRef>
              <c:f>Wealth_EST!$B$42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Wealth_EST!$D$38:$X$38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Wealth_EST!$D$42:$X$42</c:f>
              <c:numCache>
                <c:formatCode>_(* #,##0_);_(* \(#,##0\);_(* "-"??_);_(@_)</c:formatCode>
                <c:ptCount val="21"/>
                <c:pt idx="0">
                  <c:v>11006.92369142666</c:v>
                </c:pt>
                <c:pt idx="1">
                  <c:v>11204.524106320965</c:v>
                </c:pt>
                <c:pt idx="2">
                  <c:v>11476.597790440339</c:v>
                </c:pt>
                <c:pt idx="3">
                  <c:v>11801.480250733088</c:v>
                </c:pt>
                <c:pt idx="4">
                  <c:v>12140.211127740473</c:v>
                </c:pt>
                <c:pt idx="5">
                  <c:v>12458.202040235663</c:v>
                </c:pt>
                <c:pt idx="6">
                  <c:v>12740.075067250635</c:v>
                </c:pt>
                <c:pt idx="7">
                  <c:v>12989.136771848924</c:v>
                </c:pt>
                <c:pt idx="8">
                  <c:v>13208.276917689092</c:v>
                </c:pt>
                <c:pt idx="9">
                  <c:v>13408.880415436348</c:v>
                </c:pt>
                <c:pt idx="10">
                  <c:v>13600.241714173049</c:v>
                </c:pt>
                <c:pt idx="11">
                  <c:v>13674.798737060979</c:v>
                </c:pt>
                <c:pt idx="12">
                  <c:v>13732.521390294218</c:v>
                </c:pt>
                <c:pt idx="13">
                  <c:v>13775.573342893049</c:v>
                </c:pt>
                <c:pt idx="14">
                  <c:v>13806.801568741295</c:v>
                </c:pt>
                <c:pt idx="15">
                  <c:v>13828.794796434018</c:v>
                </c:pt>
                <c:pt idx="16">
                  <c:v>13808.378867791302</c:v>
                </c:pt>
                <c:pt idx="17">
                  <c:v>13781.19267799165</c:v>
                </c:pt>
                <c:pt idx="18">
                  <c:v>13749.481012436718</c:v>
                </c:pt>
                <c:pt idx="19">
                  <c:v>13715.567293045302</c:v>
                </c:pt>
                <c:pt idx="20">
                  <c:v>13681.352036450529</c:v>
                </c:pt>
              </c:numCache>
            </c:numRef>
          </c:val>
        </c:ser>
        <c:overlap val="100"/>
        <c:axId val="90449408"/>
        <c:axId val="90450944"/>
      </c:barChart>
      <c:catAx>
        <c:axId val="904494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450944"/>
        <c:crosses val="autoZero"/>
        <c:auto val="1"/>
        <c:lblAlgn val="ctr"/>
        <c:lblOffset val="100"/>
      </c:catAx>
      <c:valAx>
        <c:axId val="904509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4494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Wealth_EST!$B$67:$B$69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Wealth_EST!$C$67:$C$69</c:f>
              <c:numCache>
                <c:formatCode>_(* #,##0_);_(* \(#,##0\);_(* "-"??_);_(@_)</c:formatCode>
                <c:ptCount val="3"/>
                <c:pt idx="0">
                  <c:v>23.603111345884816</c:v>
                </c:pt>
                <c:pt idx="1">
                  <c:v>65.211822010198873</c:v>
                </c:pt>
                <c:pt idx="2">
                  <c:v>11.185066643916295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Wealth_EST!$B$72:$B$75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Wealth_EST!$C$72:$C$75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155223803826.98431</v>
      </c>
      <c r="E7" s="13">
        <f t="shared" ref="E7:X7" si="0">+E8+E9+E10</f>
        <v>156185957647.87555</v>
      </c>
      <c r="F7" s="13">
        <f t="shared" si="0"/>
        <v>153167247366.14249</v>
      </c>
      <c r="G7" s="13">
        <f t="shared" si="0"/>
        <v>152493715617.64969</v>
      </c>
      <c r="H7" s="13">
        <f t="shared" si="0"/>
        <v>151800465838.54892</v>
      </c>
      <c r="I7" s="13">
        <f t="shared" si="0"/>
        <v>151262703277.46759</v>
      </c>
      <c r="J7" s="13">
        <f t="shared" si="0"/>
        <v>150313328349.51825</v>
      </c>
      <c r="K7" s="13">
        <f t="shared" si="0"/>
        <v>152578821571.25946</v>
      </c>
      <c r="L7" s="13">
        <f t="shared" si="0"/>
        <v>155003657403.98883</v>
      </c>
      <c r="M7" s="13">
        <f t="shared" si="0"/>
        <v>156524977708.94528</v>
      </c>
      <c r="N7" s="13">
        <f t="shared" si="0"/>
        <v>158573815871.8255</v>
      </c>
      <c r="O7" s="13">
        <f t="shared" si="0"/>
        <v>160980953312.28464</v>
      </c>
      <c r="P7" s="13">
        <f t="shared" si="0"/>
        <v>163315249159.48599</v>
      </c>
      <c r="Q7" s="13">
        <f t="shared" si="0"/>
        <v>164276996572.95258</v>
      </c>
      <c r="R7" s="13">
        <f t="shared" si="0"/>
        <v>167312618307.57623</v>
      </c>
      <c r="S7" s="13">
        <f t="shared" si="0"/>
        <v>171435955210.75964</v>
      </c>
      <c r="T7" s="13">
        <f t="shared" si="0"/>
        <v>176998270636.68295</v>
      </c>
      <c r="U7" s="13">
        <f t="shared" si="0"/>
        <v>181498204068.28711</v>
      </c>
      <c r="V7" s="13">
        <f t="shared" si="0"/>
        <v>185415526572.1897</v>
      </c>
      <c r="W7" s="13">
        <f t="shared" si="0"/>
        <v>186764237796.29114</v>
      </c>
      <c r="X7" s="13">
        <f t="shared" si="0"/>
        <v>187150739039.22958</v>
      </c>
    </row>
    <row r="8" spans="1:24" s="22" customFormat="1" ht="15.75">
      <c r="A8" s="19">
        <v>1</v>
      </c>
      <c r="B8" s="20" t="s">
        <v>5</v>
      </c>
      <c r="C8" s="20"/>
      <c r="D8" s="21">
        <v>30788133681.070217</v>
      </c>
      <c r="E8" s="21">
        <v>31509054642.274216</v>
      </c>
      <c r="F8" s="21">
        <v>31348460297.247623</v>
      </c>
      <c r="G8" s="21">
        <v>31246874615.433628</v>
      </c>
      <c r="H8" s="21">
        <v>31221320213.876278</v>
      </c>
      <c r="I8" s="21">
        <v>31246163523.380707</v>
      </c>
      <c r="J8" s="21">
        <v>31502452976.691994</v>
      </c>
      <c r="K8" s="21">
        <v>32103401984.978432</v>
      </c>
      <c r="L8" s="21">
        <v>33078955741.448929</v>
      </c>
      <c r="M8" s="21">
        <v>33665903684.352505</v>
      </c>
      <c r="N8" s="21">
        <v>34551684002.177269</v>
      </c>
      <c r="O8" s="21">
        <v>35690998444.325439</v>
      </c>
      <c r="P8" s="21">
        <v>37394971414.946159</v>
      </c>
      <c r="Q8" s="21">
        <v>39553204086.535355</v>
      </c>
      <c r="R8" s="21">
        <v>41842845332.80304</v>
      </c>
      <c r="S8" s="21">
        <v>44631447497.873978</v>
      </c>
      <c r="T8" s="21">
        <v>48331364204.871407</v>
      </c>
      <c r="U8" s="21">
        <v>52395236871.123032</v>
      </c>
      <c r="V8" s="21">
        <v>55393333521.293198</v>
      </c>
      <c r="W8" s="21">
        <v>56337388686.742767</v>
      </c>
      <c r="X8" s="21">
        <v>56960756030.801285</v>
      </c>
    </row>
    <row r="9" spans="1:24" s="22" customFormat="1" ht="15.75">
      <c r="A9" s="19">
        <v>2</v>
      </c>
      <c r="B9" s="20" t="s">
        <v>38</v>
      </c>
      <c r="C9" s="20"/>
      <c r="D9" s="21">
        <v>107180875352.59924</v>
      </c>
      <c r="E9" s="21">
        <v>107283335918.67186</v>
      </c>
      <c r="F9" s="21">
        <v>104286447688.35078</v>
      </c>
      <c r="G9" s="21">
        <v>103575729328.05736</v>
      </c>
      <c r="H9" s="21">
        <v>102769261656.89932</v>
      </c>
      <c r="I9" s="21">
        <v>102067883492.69894</v>
      </c>
      <c r="J9" s="21">
        <v>100723446817.82373</v>
      </c>
      <c r="K9" s="21">
        <v>102249218737.66388</v>
      </c>
      <c r="L9" s="21">
        <v>103559728520.30815</v>
      </c>
      <c r="M9" s="21">
        <v>104355328588.74641</v>
      </c>
      <c r="N9" s="21">
        <v>105379614140.18723</v>
      </c>
      <c r="O9" s="21">
        <v>106653624628.72157</v>
      </c>
      <c r="P9" s="21">
        <v>107290134995.52551</v>
      </c>
      <c r="Q9" s="21">
        <v>106099837227.62628</v>
      </c>
      <c r="R9" s="21">
        <v>106852005206.20557</v>
      </c>
      <c r="S9" s="21">
        <v>108192927434.54137</v>
      </c>
      <c r="T9" s="21">
        <v>110107920515.10306</v>
      </c>
      <c r="U9" s="21">
        <v>110596575642.09138</v>
      </c>
      <c r="V9" s="21">
        <v>111568395857.45964</v>
      </c>
      <c r="W9" s="21">
        <v>112025646277.74727</v>
      </c>
      <c r="X9" s="21">
        <v>111841374538.26303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17254794793.314861</v>
      </c>
      <c r="E10" s="21">
        <f t="shared" ref="E10:X10" si="1">+E13+E16+E19+E23</f>
        <v>17393567086.929474</v>
      </c>
      <c r="F10" s="21">
        <f t="shared" si="1"/>
        <v>17532339380.544086</v>
      </c>
      <c r="G10" s="21">
        <f t="shared" si="1"/>
        <v>17671111674.158699</v>
      </c>
      <c r="H10" s="21">
        <f t="shared" si="1"/>
        <v>17809883967.773315</v>
      </c>
      <c r="I10" s="21">
        <f t="shared" si="1"/>
        <v>17948656261.387924</v>
      </c>
      <c r="J10" s="21">
        <f t="shared" si="1"/>
        <v>18087428555.002541</v>
      </c>
      <c r="K10" s="21">
        <f t="shared" si="1"/>
        <v>18226200848.617149</v>
      </c>
      <c r="L10" s="21">
        <f t="shared" si="1"/>
        <v>18364973142.231766</v>
      </c>
      <c r="M10" s="21">
        <f t="shared" si="1"/>
        <v>18503745435.846375</v>
      </c>
      <c r="N10" s="21">
        <f t="shared" si="1"/>
        <v>18642517729.460991</v>
      </c>
      <c r="O10" s="21">
        <f t="shared" si="1"/>
        <v>18636330239.237652</v>
      </c>
      <c r="P10" s="21">
        <f t="shared" si="1"/>
        <v>18630142749.014309</v>
      </c>
      <c r="Q10" s="21">
        <f t="shared" si="1"/>
        <v>18623955258.79097</v>
      </c>
      <c r="R10" s="21">
        <f t="shared" si="1"/>
        <v>18617767768.567627</v>
      </c>
      <c r="S10" s="21">
        <f t="shared" si="1"/>
        <v>18611580278.344292</v>
      </c>
      <c r="T10" s="21">
        <f t="shared" si="1"/>
        <v>18558985916.708485</v>
      </c>
      <c r="U10" s="21">
        <f t="shared" si="1"/>
        <v>18506391555.072681</v>
      </c>
      <c r="V10" s="21">
        <f t="shared" si="1"/>
        <v>18453797193.436874</v>
      </c>
      <c r="W10" s="21">
        <f t="shared" si="1"/>
        <v>18401202831.801071</v>
      </c>
      <c r="X10" s="21">
        <f t="shared" si="1"/>
        <v>18348608470.165264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17254794793.314861</v>
      </c>
      <c r="E11" s="38">
        <f t="shared" ref="E11:X11" si="2">+E13+E16</f>
        <v>17393567086.929474</v>
      </c>
      <c r="F11" s="38">
        <f t="shared" si="2"/>
        <v>17532339380.544086</v>
      </c>
      <c r="G11" s="38">
        <f t="shared" si="2"/>
        <v>17671111674.158699</v>
      </c>
      <c r="H11" s="38">
        <f t="shared" si="2"/>
        <v>17809883967.773315</v>
      </c>
      <c r="I11" s="38">
        <f t="shared" si="2"/>
        <v>17948656261.387924</v>
      </c>
      <c r="J11" s="38">
        <f t="shared" si="2"/>
        <v>18087428555.002541</v>
      </c>
      <c r="K11" s="38">
        <f t="shared" si="2"/>
        <v>18226200848.617149</v>
      </c>
      <c r="L11" s="38">
        <f t="shared" si="2"/>
        <v>18364973142.231766</v>
      </c>
      <c r="M11" s="38">
        <f t="shared" si="2"/>
        <v>18503745435.846375</v>
      </c>
      <c r="N11" s="38">
        <f t="shared" si="2"/>
        <v>18642517729.460991</v>
      </c>
      <c r="O11" s="38">
        <f t="shared" si="2"/>
        <v>18636330239.237652</v>
      </c>
      <c r="P11" s="38">
        <f t="shared" si="2"/>
        <v>18630142749.014309</v>
      </c>
      <c r="Q11" s="38">
        <f t="shared" si="2"/>
        <v>18623955258.79097</v>
      </c>
      <c r="R11" s="38">
        <f t="shared" si="2"/>
        <v>18617767768.567627</v>
      </c>
      <c r="S11" s="38">
        <f t="shared" si="2"/>
        <v>18611580278.344292</v>
      </c>
      <c r="T11" s="38">
        <f t="shared" si="2"/>
        <v>18558985916.708485</v>
      </c>
      <c r="U11" s="38">
        <f t="shared" si="2"/>
        <v>18506391555.072681</v>
      </c>
      <c r="V11" s="38">
        <f t="shared" si="2"/>
        <v>18453797193.436874</v>
      </c>
      <c r="W11" s="38">
        <f t="shared" si="2"/>
        <v>18401202831.801071</v>
      </c>
      <c r="X11" s="38">
        <f t="shared" si="2"/>
        <v>18348608470.165264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17254794793.314861</v>
      </c>
      <c r="E16" s="13">
        <f t="shared" ref="E16:X16" si="5">+E17+E18</f>
        <v>17393567086.929474</v>
      </c>
      <c r="F16" s="13">
        <f t="shared" si="5"/>
        <v>17532339380.544086</v>
      </c>
      <c r="G16" s="13">
        <f t="shared" si="5"/>
        <v>17671111674.158699</v>
      </c>
      <c r="H16" s="13">
        <f t="shared" si="5"/>
        <v>17809883967.773315</v>
      </c>
      <c r="I16" s="13">
        <f t="shared" si="5"/>
        <v>17948656261.387924</v>
      </c>
      <c r="J16" s="13">
        <f t="shared" si="5"/>
        <v>18087428555.002541</v>
      </c>
      <c r="K16" s="13">
        <f t="shared" si="5"/>
        <v>18226200848.617149</v>
      </c>
      <c r="L16" s="13">
        <f t="shared" si="5"/>
        <v>18364973142.231766</v>
      </c>
      <c r="M16" s="13">
        <f t="shared" si="5"/>
        <v>18503745435.846375</v>
      </c>
      <c r="N16" s="13">
        <f t="shared" si="5"/>
        <v>18642517729.460991</v>
      </c>
      <c r="O16" s="13">
        <f t="shared" si="5"/>
        <v>18636330239.237652</v>
      </c>
      <c r="P16" s="13">
        <f t="shared" si="5"/>
        <v>18630142749.014309</v>
      </c>
      <c r="Q16" s="13">
        <f t="shared" si="5"/>
        <v>18623955258.79097</v>
      </c>
      <c r="R16" s="13">
        <f t="shared" si="5"/>
        <v>18617767768.567627</v>
      </c>
      <c r="S16" s="13">
        <f t="shared" si="5"/>
        <v>18611580278.344292</v>
      </c>
      <c r="T16" s="13">
        <f t="shared" si="5"/>
        <v>18558985916.708485</v>
      </c>
      <c r="U16" s="13">
        <f t="shared" si="5"/>
        <v>18506391555.072681</v>
      </c>
      <c r="V16" s="13">
        <f t="shared" si="5"/>
        <v>18453797193.436874</v>
      </c>
      <c r="W16" s="13">
        <f t="shared" si="5"/>
        <v>18401202831.801071</v>
      </c>
      <c r="X16" s="13">
        <f t="shared" si="5"/>
        <v>18348608470.165264</v>
      </c>
    </row>
    <row r="17" spans="1:24">
      <c r="A17" s="8" t="s">
        <v>45</v>
      </c>
      <c r="B17" s="2" t="s">
        <v>7</v>
      </c>
      <c r="C17" s="2"/>
      <c r="D17" s="14">
        <v>9214307437.5609951</v>
      </c>
      <c r="E17" s="14">
        <v>9290271264.3129997</v>
      </c>
      <c r="F17" s="14">
        <v>9366235091.0650043</v>
      </c>
      <c r="G17" s="14">
        <v>9442198917.817009</v>
      </c>
      <c r="H17" s="14">
        <v>9518162744.5690136</v>
      </c>
      <c r="I17" s="14">
        <v>9594126571.3210182</v>
      </c>
      <c r="J17" s="14">
        <v>9670090398.0730228</v>
      </c>
      <c r="K17" s="14">
        <v>9746054224.8250275</v>
      </c>
      <c r="L17" s="14">
        <v>9822018051.5770321</v>
      </c>
      <c r="M17" s="14">
        <v>9897981878.3290348</v>
      </c>
      <c r="N17" s="14">
        <v>9973945705.0810413</v>
      </c>
      <c r="O17" s="14">
        <v>9960231234.8075905</v>
      </c>
      <c r="P17" s="14">
        <v>9946516764.5341358</v>
      </c>
      <c r="Q17" s="14">
        <v>9932802294.2606831</v>
      </c>
      <c r="R17" s="14">
        <v>9919087823.9872303</v>
      </c>
      <c r="S17" s="14">
        <v>9905373353.7137775</v>
      </c>
      <c r="T17" s="14">
        <v>9880377918.9283867</v>
      </c>
      <c r="U17" s="14">
        <v>9855382484.1429958</v>
      </c>
      <c r="V17" s="14">
        <v>9830387049.3576031</v>
      </c>
      <c r="W17" s="14">
        <v>9805391614.5722122</v>
      </c>
      <c r="X17" s="14">
        <v>9780396179.7868195</v>
      </c>
    </row>
    <row r="18" spans="1:24">
      <c r="A18" s="8" t="s">
        <v>46</v>
      </c>
      <c r="B18" s="2" t="s">
        <v>62</v>
      </c>
      <c r="C18" s="2"/>
      <c r="D18" s="14">
        <v>8040487355.7538662</v>
      </c>
      <c r="E18" s="14">
        <v>8103295822.6164742</v>
      </c>
      <c r="F18" s="14">
        <v>8166104289.4790831</v>
      </c>
      <c r="G18" s="14">
        <v>8228912756.341691</v>
      </c>
      <c r="H18" s="14">
        <v>8291721223.2042999</v>
      </c>
      <c r="I18" s="14">
        <v>8354529690.0669069</v>
      </c>
      <c r="J18" s="14">
        <v>8417338156.9295158</v>
      </c>
      <c r="K18" s="14">
        <v>8480146623.7921238</v>
      </c>
      <c r="L18" s="14">
        <v>8542955090.6547318</v>
      </c>
      <c r="M18" s="14">
        <v>8605763557.5173397</v>
      </c>
      <c r="N18" s="14">
        <v>8668572024.3799477</v>
      </c>
      <c r="O18" s="14">
        <v>8676099004.4300613</v>
      </c>
      <c r="P18" s="14">
        <v>8683625984.4801731</v>
      </c>
      <c r="Q18" s="14">
        <v>8691152964.5302868</v>
      </c>
      <c r="R18" s="14">
        <v>8698679944.5803986</v>
      </c>
      <c r="S18" s="14">
        <v>8706206924.6305122</v>
      </c>
      <c r="T18" s="14">
        <v>8678607997.780098</v>
      </c>
      <c r="U18" s="14">
        <v>8651009070.9296856</v>
      </c>
      <c r="V18" s="14">
        <v>8623410144.0792713</v>
      </c>
      <c r="W18" s="14">
        <v>8595811217.228857</v>
      </c>
      <c r="X18" s="14">
        <v>8568212290.3784447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10162663505.346821</v>
      </c>
      <c r="E35" s="11">
        <v>9349666319.9502392</v>
      </c>
      <c r="F35" s="11">
        <v>7370467600.0809317</v>
      </c>
      <c r="G35" s="11">
        <v>6947366333.4916658</v>
      </c>
      <c r="H35" s="11">
        <v>6808988745.6243019</v>
      </c>
      <c r="I35" s="11">
        <v>7121178474.0633993</v>
      </c>
      <c r="J35" s="11">
        <v>7526296136.7942791</v>
      </c>
      <c r="K35" s="11">
        <v>8409871972.8962297</v>
      </c>
      <c r="L35" s="11">
        <v>8975270876.9868164</v>
      </c>
      <c r="M35" s="11">
        <v>8948345270.2399101</v>
      </c>
      <c r="N35" s="11">
        <v>9840878671.2393742</v>
      </c>
      <c r="O35" s="11">
        <v>10459047676.87809</v>
      </c>
      <c r="P35" s="11">
        <v>11145206030.17119</v>
      </c>
      <c r="Q35" s="11">
        <v>12010674376.89036</v>
      </c>
      <c r="R35" s="11">
        <v>12772491864.458969</v>
      </c>
      <c r="S35" s="11">
        <v>13903304003.85903</v>
      </c>
      <c r="T35" s="11">
        <v>15307168342.256109</v>
      </c>
      <c r="U35" s="11">
        <v>16454012612.495501</v>
      </c>
      <c r="V35" s="11">
        <v>15850036609.319151</v>
      </c>
      <c r="W35" s="11">
        <v>13590158552.600109</v>
      </c>
      <c r="X35" s="11">
        <v>13897775154.61124</v>
      </c>
    </row>
    <row r="36" spans="1:24" ht="15.75">
      <c r="A36" s="25">
        <v>5</v>
      </c>
      <c r="B36" s="9" t="s">
        <v>9</v>
      </c>
      <c r="C36" s="10"/>
      <c r="D36" s="11">
        <v>1567630.9999999995</v>
      </c>
      <c r="E36" s="11">
        <v>1552369.9999999998</v>
      </c>
      <c r="F36" s="11">
        <v>1527659.9999999998</v>
      </c>
      <c r="G36" s="11">
        <v>1497364</v>
      </c>
      <c r="H36" s="11">
        <v>1467015.9999999998</v>
      </c>
      <c r="I36" s="11">
        <v>1440710.0000000002</v>
      </c>
      <c r="J36" s="11">
        <v>1419727</v>
      </c>
      <c r="K36" s="11">
        <v>1403188.0000000002</v>
      </c>
      <c r="L36" s="11">
        <v>1390414.0000000002</v>
      </c>
      <c r="M36" s="11">
        <v>1379962</v>
      </c>
      <c r="N36" s="11">
        <v>1370748.9999999998</v>
      </c>
      <c r="O36" s="11">
        <v>1362822.9999999998</v>
      </c>
      <c r="P36" s="11">
        <v>1356644</v>
      </c>
      <c r="Q36" s="11">
        <v>1351954.9999999998</v>
      </c>
      <c r="R36" s="11">
        <v>1348448.9999999998</v>
      </c>
      <c r="S36" s="11">
        <v>1345856.9999999995</v>
      </c>
      <c r="T36" s="11">
        <v>1344038</v>
      </c>
      <c r="U36" s="11">
        <v>1342873</v>
      </c>
      <c r="V36" s="11">
        <v>1342144.9999999998</v>
      </c>
      <c r="W36" s="11">
        <v>1341628.9999999998</v>
      </c>
      <c r="X36" s="11">
        <v>1341140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99018.074934078468</v>
      </c>
      <c r="E39" s="11">
        <f t="shared" si="8"/>
        <v>100611.29604918645</v>
      </c>
      <c r="F39" s="11">
        <f t="shared" si="8"/>
        <v>100262.65488796101</v>
      </c>
      <c r="G39" s="11">
        <f t="shared" si="8"/>
        <v>101841.4464469893</v>
      </c>
      <c r="H39" s="11">
        <f t="shared" si="8"/>
        <v>103475.67159359471</v>
      </c>
      <c r="I39" s="11">
        <f t="shared" si="8"/>
        <v>104991.77716366762</v>
      </c>
      <c r="J39" s="11">
        <f t="shared" si="8"/>
        <v>105874.81138945604</v>
      </c>
      <c r="K39" s="11">
        <f t="shared" si="8"/>
        <v>108737.26227081435</v>
      </c>
      <c r="L39" s="11">
        <f t="shared" si="8"/>
        <v>111480.21913184764</v>
      </c>
      <c r="M39" s="11">
        <f t="shared" si="8"/>
        <v>113427.0202432714</v>
      </c>
      <c r="N39" s="11">
        <f t="shared" si="8"/>
        <v>115684.06460396873</v>
      </c>
      <c r="O39" s="11">
        <f t="shared" si="8"/>
        <v>118123.15562056456</v>
      </c>
      <c r="P39" s="11">
        <f t="shared" si="8"/>
        <v>120381.80182825118</v>
      </c>
      <c r="Q39" s="11">
        <f t="shared" si="8"/>
        <v>121510.69863490472</v>
      </c>
      <c r="R39" s="11">
        <f t="shared" si="8"/>
        <v>124077.82445429992</v>
      </c>
      <c r="S39" s="11">
        <f t="shared" si="8"/>
        <v>127380.51309370884</v>
      </c>
      <c r="T39" s="11">
        <f t="shared" si="8"/>
        <v>131691.41842468959</v>
      </c>
      <c r="U39" s="11">
        <f t="shared" si="8"/>
        <v>135156.64107349474</v>
      </c>
      <c r="V39" s="11">
        <f t="shared" si="8"/>
        <v>138148.65500537553</v>
      </c>
      <c r="W39" s="11">
        <f t="shared" si="8"/>
        <v>139207.06677948314</v>
      </c>
      <c r="X39" s="11">
        <f t="shared" si="8"/>
        <v>139546.01237695513</v>
      </c>
    </row>
    <row r="40" spans="1:24" ht="15.75">
      <c r="B40" s="20" t="s">
        <v>5</v>
      </c>
      <c r="C40" s="7"/>
      <c r="D40" s="11">
        <f t="shared" ref="D40:X40" si="9">+D8/D36</f>
        <v>19639.911229792106</v>
      </c>
      <c r="E40" s="11">
        <f t="shared" si="9"/>
        <v>20297.386990391609</v>
      </c>
      <c r="F40" s="11">
        <f t="shared" si="9"/>
        <v>20520.574144277933</v>
      </c>
      <c r="G40" s="11">
        <f t="shared" si="9"/>
        <v>20867.921637914114</v>
      </c>
      <c r="H40" s="11">
        <f t="shared" si="9"/>
        <v>21282.194750347837</v>
      </c>
      <c r="I40" s="11">
        <f t="shared" si="9"/>
        <v>21688.031264710247</v>
      </c>
      <c r="J40" s="11">
        <f t="shared" si="9"/>
        <v>22189.091970985966</v>
      </c>
      <c r="K40" s="11">
        <f t="shared" si="9"/>
        <v>22878.902887552078</v>
      </c>
      <c r="L40" s="11">
        <f t="shared" si="9"/>
        <v>23790.724015616157</v>
      </c>
      <c r="M40" s="11">
        <f t="shared" si="9"/>
        <v>24396.254160877259</v>
      </c>
      <c r="N40" s="11">
        <f t="shared" si="9"/>
        <v>25206.426561082499</v>
      </c>
      <c r="O40" s="11">
        <f t="shared" si="9"/>
        <v>26189.019736477479</v>
      </c>
      <c r="P40" s="11">
        <f t="shared" si="9"/>
        <v>27564.321527936703</v>
      </c>
      <c r="Q40" s="11">
        <f t="shared" si="9"/>
        <v>29256.302233828315</v>
      </c>
      <c r="R40" s="11">
        <f t="shared" si="9"/>
        <v>31030.350671625733</v>
      </c>
      <c r="S40" s="11">
        <f t="shared" si="9"/>
        <v>33162.102287147885</v>
      </c>
      <c r="T40" s="11">
        <f t="shared" si="9"/>
        <v>35959.819740864026</v>
      </c>
      <c r="U40" s="11">
        <f t="shared" si="9"/>
        <v>39017.268849044573</v>
      </c>
      <c r="V40" s="11">
        <f t="shared" si="9"/>
        <v>41272.242210262833</v>
      </c>
      <c r="W40" s="11">
        <f t="shared" si="9"/>
        <v>41991.779163049381</v>
      </c>
      <c r="X40" s="11">
        <f t="shared" si="9"/>
        <v>42471.894083243569</v>
      </c>
    </row>
    <row r="41" spans="1:24" ht="15.75">
      <c r="B41" s="20" t="s">
        <v>38</v>
      </c>
      <c r="C41" s="7"/>
      <c r="D41" s="37">
        <f>+D9/D36</f>
        <v>68371.240012859707</v>
      </c>
      <c r="E41" s="37">
        <f t="shared" ref="E41:X41" si="10">+E9/E36</f>
        <v>69109.384952473876</v>
      </c>
      <c r="F41" s="37">
        <f t="shared" si="10"/>
        <v>68265.482953242739</v>
      </c>
      <c r="G41" s="37">
        <f t="shared" si="10"/>
        <v>69172.044558342095</v>
      </c>
      <c r="H41" s="37">
        <f t="shared" si="10"/>
        <v>70053.265715506408</v>
      </c>
      <c r="I41" s="37">
        <f t="shared" si="10"/>
        <v>70845.543858721692</v>
      </c>
      <c r="J41" s="37">
        <f t="shared" si="10"/>
        <v>70945.644351219453</v>
      </c>
      <c r="K41" s="37">
        <f t="shared" si="10"/>
        <v>72869.222611413337</v>
      </c>
      <c r="L41" s="37">
        <f t="shared" si="10"/>
        <v>74481.218198542396</v>
      </c>
      <c r="M41" s="37">
        <f t="shared" si="10"/>
        <v>75621.885666957794</v>
      </c>
      <c r="N41" s="37">
        <f t="shared" si="10"/>
        <v>76877.396328713163</v>
      </c>
      <c r="O41" s="37">
        <f t="shared" si="10"/>
        <v>78259.337147026134</v>
      </c>
      <c r="P41" s="37">
        <f t="shared" si="10"/>
        <v>79084.958910020257</v>
      </c>
      <c r="Q41" s="37">
        <f t="shared" si="10"/>
        <v>78478.823058183378</v>
      </c>
      <c r="R41" s="37">
        <f t="shared" si="10"/>
        <v>79240.672213932892</v>
      </c>
      <c r="S41" s="37">
        <f t="shared" si="10"/>
        <v>80389.616010126934</v>
      </c>
      <c r="T41" s="37">
        <f t="shared" si="10"/>
        <v>81923.219816034267</v>
      </c>
      <c r="U41" s="37">
        <f t="shared" si="10"/>
        <v>82358.179546458516</v>
      </c>
      <c r="V41" s="37">
        <f t="shared" si="10"/>
        <v>83126.93178267598</v>
      </c>
      <c r="W41" s="37">
        <f t="shared" si="10"/>
        <v>83499.720323388421</v>
      </c>
      <c r="X41" s="37">
        <f t="shared" si="10"/>
        <v>83392.766257261013</v>
      </c>
    </row>
    <row r="42" spans="1:24" ht="15.75">
      <c r="B42" s="20" t="s">
        <v>10</v>
      </c>
      <c r="C42" s="9"/>
      <c r="D42" s="11">
        <f t="shared" ref="D42:X42" si="11">+D10/D36</f>
        <v>11006.92369142666</v>
      </c>
      <c r="E42" s="11">
        <f t="shared" si="11"/>
        <v>11204.524106320965</v>
      </c>
      <c r="F42" s="11">
        <f t="shared" si="11"/>
        <v>11476.597790440339</v>
      </c>
      <c r="G42" s="11">
        <f t="shared" si="11"/>
        <v>11801.480250733088</v>
      </c>
      <c r="H42" s="11">
        <f t="shared" si="11"/>
        <v>12140.211127740473</v>
      </c>
      <c r="I42" s="11">
        <f t="shared" si="11"/>
        <v>12458.202040235663</v>
      </c>
      <c r="J42" s="11">
        <f t="shared" si="11"/>
        <v>12740.075067250635</v>
      </c>
      <c r="K42" s="11">
        <f t="shared" si="11"/>
        <v>12989.136771848924</v>
      </c>
      <c r="L42" s="11">
        <f t="shared" si="11"/>
        <v>13208.276917689092</v>
      </c>
      <c r="M42" s="11">
        <f t="shared" si="11"/>
        <v>13408.880415436348</v>
      </c>
      <c r="N42" s="11">
        <f t="shared" si="11"/>
        <v>13600.241714173049</v>
      </c>
      <c r="O42" s="11">
        <f t="shared" si="11"/>
        <v>13674.798737060979</v>
      </c>
      <c r="P42" s="11">
        <f t="shared" si="11"/>
        <v>13732.521390294218</v>
      </c>
      <c r="Q42" s="11">
        <f t="shared" si="11"/>
        <v>13775.573342893049</v>
      </c>
      <c r="R42" s="11">
        <f t="shared" si="11"/>
        <v>13806.801568741295</v>
      </c>
      <c r="S42" s="11">
        <f t="shared" si="11"/>
        <v>13828.794796434018</v>
      </c>
      <c r="T42" s="11">
        <f t="shared" si="11"/>
        <v>13808.378867791302</v>
      </c>
      <c r="U42" s="11">
        <f t="shared" si="11"/>
        <v>13781.19267799165</v>
      </c>
      <c r="V42" s="11">
        <f t="shared" si="11"/>
        <v>13749.481012436718</v>
      </c>
      <c r="W42" s="11">
        <f t="shared" si="11"/>
        <v>13715.567293045302</v>
      </c>
      <c r="X42" s="11">
        <f t="shared" si="11"/>
        <v>13681.352036450529</v>
      </c>
    </row>
    <row r="43" spans="1:24" ht="15.75">
      <c r="B43" s="26" t="s">
        <v>32</v>
      </c>
      <c r="C43" s="9"/>
      <c r="D43" s="11">
        <f t="shared" ref="D43:X43" si="12">+D11/D36</f>
        <v>11006.92369142666</v>
      </c>
      <c r="E43" s="11">
        <f t="shared" si="12"/>
        <v>11204.524106320965</v>
      </c>
      <c r="F43" s="11">
        <f t="shared" si="12"/>
        <v>11476.597790440339</v>
      </c>
      <c r="G43" s="11">
        <f t="shared" si="12"/>
        <v>11801.480250733088</v>
      </c>
      <c r="H43" s="11">
        <f t="shared" si="12"/>
        <v>12140.211127740473</v>
      </c>
      <c r="I43" s="11">
        <f t="shared" si="12"/>
        <v>12458.202040235663</v>
      </c>
      <c r="J43" s="11">
        <f t="shared" si="12"/>
        <v>12740.075067250635</v>
      </c>
      <c r="K43" s="11">
        <f t="shared" si="12"/>
        <v>12989.136771848924</v>
      </c>
      <c r="L43" s="11">
        <f t="shared" si="12"/>
        <v>13208.276917689092</v>
      </c>
      <c r="M43" s="11">
        <f t="shared" si="12"/>
        <v>13408.880415436348</v>
      </c>
      <c r="N43" s="11">
        <f t="shared" si="12"/>
        <v>13600.241714173049</v>
      </c>
      <c r="O43" s="11">
        <f t="shared" si="12"/>
        <v>13674.798737060979</v>
      </c>
      <c r="P43" s="11">
        <f t="shared" si="12"/>
        <v>13732.521390294218</v>
      </c>
      <c r="Q43" s="11">
        <f t="shared" si="12"/>
        <v>13775.573342893049</v>
      </c>
      <c r="R43" s="11">
        <f t="shared" si="12"/>
        <v>13806.801568741295</v>
      </c>
      <c r="S43" s="11">
        <f t="shared" si="12"/>
        <v>13828.794796434018</v>
      </c>
      <c r="T43" s="11">
        <f t="shared" si="12"/>
        <v>13808.378867791302</v>
      </c>
      <c r="U43" s="11">
        <f t="shared" si="12"/>
        <v>13781.19267799165</v>
      </c>
      <c r="V43" s="11">
        <f t="shared" si="12"/>
        <v>13749.481012436718</v>
      </c>
      <c r="W43" s="11">
        <f t="shared" si="12"/>
        <v>13715.567293045302</v>
      </c>
      <c r="X43" s="11">
        <f t="shared" si="12"/>
        <v>13681.352036450529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11006.92369142666</v>
      </c>
      <c r="E46" s="11">
        <f t="shared" si="15"/>
        <v>11204.524106320965</v>
      </c>
      <c r="F46" s="11">
        <f t="shared" si="15"/>
        <v>11476.597790440339</v>
      </c>
      <c r="G46" s="11">
        <f t="shared" si="15"/>
        <v>11801.480250733088</v>
      </c>
      <c r="H46" s="11">
        <f t="shared" si="15"/>
        <v>12140.211127740473</v>
      </c>
      <c r="I46" s="11">
        <f t="shared" si="15"/>
        <v>12458.202040235663</v>
      </c>
      <c r="J46" s="11">
        <f t="shared" si="15"/>
        <v>12740.075067250635</v>
      </c>
      <c r="K46" s="11">
        <f t="shared" si="15"/>
        <v>12989.136771848924</v>
      </c>
      <c r="L46" s="11">
        <f t="shared" si="15"/>
        <v>13208.276917689092</v>
      </c>
      <c r="M46" s="11">
        <f t="shared" si="15"/>
        <v>13408.880415436348</v>
      </c>
      <c r="N46" s="11">
        <f t="shared" si="15"/>
        <v>13600.241714173049</v>
      </c>
      <c r="O46" s="11">
        <f t="shared" si="15"/>
        <v>13674.798737060979</v>
      </c>
      <c r="P46" s="11">
        <f t="shared" si="15"/>
        <v>13732.521390294218</v>
      </c>
      <c r="Q46" s="11">
        <f t="shared" si="15"/>
        <v>13775.573342893049</v>
      </c>
      <c r="R46" s="11">
        <f t="shared" si="15"/>
        <v>13806.801568741295</v>
      </c>
      <c r="S46" s="11">
        <f t="shared" si="15"/>
        <v>13828.794796434018</v>
      </c>
      <c r="T46" s="11">
        <f t="shared" si="15"/>
        <v>13808.378867791302</v>
      </c>
      <c r="U46" s="11">
        <f t="shared" si="15"/>
        <v>13781.19267799165</v>
      </c>
      <c r="V46" s="11">
        <f t="shared" si="15"/>
        <v>13749.481012436718</v>
      </c>
      <c r="W46" s="11">
        <f t="shared" si="15"/>
        <v>13715.567293045302</v>
      </c>
      <c r="X46" s="11">
        <f t="shared" si="15"/>
        <v>13681.352036450529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6482.8161125589022</v>
      </c>
      <c r="E50" s="11">
        <f t="shared" ref="E50:X50" si="18">+E35/E36</f>
        <v>6022.8336800828674</v>
      </c>
      <c r="F50" s="11">
        <f t="shared" si="18"/>
        <v>4824.6780043209437</v>
      </c>
      <c r="G50" s="11">
        <f t="shared" si="18"/>
        <v>4639.7311097980628</v>
      </c>
      <c r="H50" s="11">
        <f t="shared" si="18"/>
        <v>4641.3868326073489</v>
      </c>
      <c r="I50" s="11">
        <f t="shared" si="18"/>
        <v>4942.8257415186945</v>
      </c>
      <c r="J50" s="11">
        <f t="shared" si="18"/>
        <v>5301.2277267349846</v>
      </c>
      <c r="K50" s="11">
        <f t="shared" si="18"/>
        <v>5993.4035730751893</v>
      </c>
      <c r="L50" s="11">
        <f t="shared" si="18"/>
        <v>6455.1068077470554</v>
      </c>
      <c r="M50" s="11">
        <f t="shared" si="18"/>
        <v>6484.4867251706282</v>
      </c>
      <c r="N50" s="11">
        <f t="shared" si="18"/>
        <v>7179.198140023721</v>
      </c>
      <c r="O50" s="11">
        <f t="shared" si="18"/>
        <v>7674.5459071927107</v>
      </c>
      <c r="P50" s="11">
        <f t="shared" si="18"/>
        <v>8215.2768376753156</v>
      </c>
      <c r="Q50" s="11">
        <f t="shared" si="18"/>
        <v>8883.9305871056076</v>
      </c>
      <c r="R50" s="11">
        <f t="shared" si="18"/>
        <v>9471.98734580171</v>
      </c>
      <c r="S50" s="11">
        <f t="shared" si="18"/>
        <v>10330.44669965608</v>
      </c>
      <c r="T50" s="11">
        <f t="shared" si="18"/>
        <v>11388.94015069225</v>
      </c>
      <c r="U50" s="11">
        <f t="shared" si="18"/>
        <v>12252.843427856171</v>
      </c>
      <c r="V50" s="11">
        <f t="shared" si="18"/>
        <v>11809.481545823404</v>
      </c>
      <c r="W50" s="11">
        <f t="shared" si="18"/>
        <v>10129.595106098714</v>
      </c>
      <c r="X50" s="11">
        <f t="shared" si="18"/>
        <v>10362.658003348823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1.6090204906212158</v>
      </c>
      <c r="F53" s="32">
        <f>IFERROR(((F39/$D39)-1)*100,0)</f>
        <v>1.2569219859213776</v>
      </c>
      <c r="G53" s="32">
        <f>IFERROR(((G39/$D39)-1)*100,0)</f>
        <v>2.8513698279738264</v>
      </c>
      <c r="H53" s="32">
        <f t="shared" ref="H53:X53" si="19">IFERROR(((H39/$D39)-1)*100,0)</f>
        <v>4.5018009716750296</v>
      </c>
      <c r="I53" s="32">
        <f t="shared" si="19"/>
        <v>6.03294119135942</v>
      </c>
      <c r="J53" s="32">
        <f t="shared" si="19"/>
        <v>6.9247321359685587</v>
      </c>
      <c r="K53" s="32">
        <f t="shared" si="19"/>
        <v>9.8155688678117201</v>
      </c>
      <c r="L53" s="32">
        <f t="shared" si="19"/>
        <v>12.585726602002589</v>
      </c>
      <c r="M53" s="32">
        <f t="shared" si="19"/>
        <v>14.551833408986914</v>
      </c>
      <c r="N53" s="32">
        <f t="shared" si="19"/>
        <v>16.831260031045538</v>
      </c>
      <c r="O53" s="32">
        <f t="shared" si="19"/>
        <v>19.294538597327147</v>
      </c>
      <c r="P53" s="32">
        <f t="shared" si="19"/>
        <v>21.575582951290116</v>
      </c>
      <c r="Q53" s="32">
        <f t="shared" si="19"/>
        <v>22.71567460365269</v>
      </c>
      <c r="R53" s="32">
        <f t="shared" si="19"/>
        <v>25.308257645793496</v>
      </c>
      <c r="S53" s="32">
        <f t="shared" si="19"/>
        <v>28.64369780821605</v>
      </c>
      <c r="T53" s="32">
        <f t="shared" si="19"/>
        <v>32.997352768535926</v>
      </c>
      <c r="U53" s="32">
        <f t="shared" si="19"/>
        <v>36.496938729091255</v>
      </c>
      <c r="V53" s="32">
        <f t="shared" si="19"/>
        <v>39.518623339575477</v>
      </c>
      <c r="W53" s="32">
        <f t="shared" si="19"/>
        <v>40.587530985792839</v>
      </c>
      <c r="X53" s="32">
        <f t="shared" si="19"/>
        <v>40.92983777947434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3.3476513865407176</v>
      </c>
      <c r="F54" s="32">
        <f t="shared" ref="F54:I54" si="21">IFERROR(((F40/$D40)-1)*100,0)</f>
        <v>4.484047326802254</v>
      </c>
      <c r="G54" s="32">
        <f t="shared" si="21"/>
        <v>6.25262708040768</v>
      </c>
      <c r="H54" s="32">
        <f t="shared" si="21"/>
        <v>8.3619701807232438</v>
      </c>
      <c r="I54" s="32">
        <f t="shared" si="21"/>
        <v>10.428356884889144</v>
      </c>
      <c r="J54" s="32">
        <f t="shared" ref="J54:X54" si="22">IFERROR(((J40/$D40)-1)*100,0)</f>
        <v>12.979594008179451</v>
      </c>
      <c r="K54" s="32">
        <f t="shared" si="22"/>
        <v>16.491885425870411</v>
      </c>
      <c r="L54" s="32">
        <f t="shared" si="22"/>
        <v>21.134580178384986</v>
      </c>
      <c r="M54" s="32">
        <f t="shared" si="22"/>
        <v>24.217741492997071</v>
      </c>
      <c r="N54" s="32">
        <f t="shared" si="22"/>
        <v>28.342874192050594</v>
      </c>
      <c r="O54" s="32">
        <f t="shared" si="22"/>
        <v>33.345917046462638</v>
      </c>
      <c r="P54" s="32">
        <f t="shared" si="22"/>
        <v>40.348503643559908</v>
      </c>
      <c r="Q54" s="32">
        <f t="shared" si="22"/>
        <v>48.963515626531695</v>
      </c>
      <c r="R54" s="32">
        <f t="shared" si="22"/>
        <v>57.996389640271296</v>
      </c>
      <c r="S54" s="32">
        <f t="shared" si="22"/>
        <v>68.850571161664647</v>
      </c>
      <c r="T54" s="32">
        <f t="shared" si="22"/>
        <v>83.095632765976973</v>
      </c>
      <c r="U54" s="32">
        <f t="shared" si="22"/>
        <v>98.663162946778655</v>
      </c>
      <c r="V54" s="32">
        <f t="shared" si="22"/>
        <v>110.14474926778837</v>
      </c>
      <c r="W54" s="32">
        <f t="shared" si="22"/>
        <v>113.80839593282559</v>
      </c>
      <c r="X54" s="39">
        <f t="shared" si="22"/>
        <v>116.25298396877301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1.0796132108695566</v>
      </c>
      <c r="F55" s="32">
        <f t="shared" ref="F55:I55" si="23">IFERROR(((F41/$D41)-1)*100,0)</f>
        <v>-0.15468062243287894</v>
      </c>
      <c r="G55" s="32">
        <f t="shared" si="23"/>
        <v>1.1712593560271323</v>
      </c>
      <c r="H55" s="32">
        <f t="shared" si="23"/>
        <v>2.4601363121838027</v>
      </c>
      <c r="I55" s="32">
        <f t="shared" si="23"/>
        <v>3.6189249242760679</v>
      </c>
      <c r="J55" s="32">
        <f t="shared" ref="J55:X55" si="24">IFERROR(((J41/$D41)-1)*100,0)</f>
        <v>3.7653322330785999</v>
      </c>
      <c r="K55" s="32">
        <f t="shared" si="24"/>
        <v>6.5787641085749193</v>
      </c>
      <c r="L55" s="32">
        <f t="shared" si="24"/>
        <v>8.9364741440018935</v>
      </c>
      <c r="M55" s="32">
        <f t="shared" si="24"/>
        <v>10.604818126355964</v>
      </c>
      <c r="N55" s="32">
        <f t="shared" si="24"/>
        <v>12.441132140141908</v>
      </c>
      <c r="O55" s="32">
        <f t="shared" si="24"/>
        <v>14.462363315783966</v>
      </c>
      <c r="P55" s="32">
        <f t="shared" si="24"/>
        <v>15.669920415580352</v>
      </c>
      <c r="Q55" s="32">
        <f t="shared" si="24"/>
        <v>14.783384129675836</v>
      </c>
      <c r="R55" s="32">
        <f t="shared" si="24"/>
        <v>15.897667204849286</v>
      </c>
      <c r="S55" s="32">
        <f t="shared" si="24"/>
        <v>17.578116171370795</v>
      </c>
      <c r="T55" s="32">
        <f t="shared" si="24"/>
        <v>19.821170130343724</v>
      </c>
      <c r="U55" s="32">
        <f t="shared" si="24"/>
        <v>20.457343659363293</v>
      </c>
      <c r="V55" s="32">
        <f t="shared" si="24"/>
        <v>21.581723202681303</v>
      </c>
      <c r="W55" s="32">
        <f t="shared" si="24"/>
        <v>22.12696494561639</v>
      </c>
      <c r="X55" s="32">
        <f t="shared" si="24"/>
        <v>21.970533577533423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1.7952374381246639</v>
      </c>
      <c r="F56" s="32">
        <f t="shared" ref="F56:I56" si="25">IFERROR(((F42/$D42)-1)*100,0)</f>
        <v>4.2670787240899122</v>
      </c>
      <c r="G56" s="32">
        <f t="shared" si="25"/>
        <v>7.2186978085921671</v>
      </c>
      <c r="H56" s="32">
        <f t="shared" si="25"/>
        <v>10.296132398887581</v>
      </c>
      <c r="I56" s="32">
        <f t="shared" si="25"/>
        <v>13.185140457904776</v>
      </c>
      <c r="J56" s="32">
        <f t="shared" ref="J56:X56" si="26">IFERROR(((J42/$D42)-1)*100,0)</f>
        <v>15.746010642137298</v>
      </c>
      <c r="K56" s="32">
        <f t="shared" si="26"/>
        <v>18.008783707351551</v>
      </c>
      <c r="L56" s="32">
        <f t="shared" si="26"/>
        <v>19.999713707264789</v>
      </c>
      <c r="M56" s="32">
        <f t="shared" si="26"/>
        <v>21.822234725589883</v>
      </c>
      <c r="N56" s="32">
        <f t="shared" si="26"/>
        <v>23.56078860405233</v>
      </c>
      <c r="O56" s="32">
        <f t="shared" si="26"/>
        <v>24.238153369886064</v>
      </c>
      <c r="P56" s="32">
        <f t="shared" si="26"/>
        <v>24.76257467825036</v>
      </c>
      <c r="Q56" s="32">
        <f t="shared" si="26"/>
        <v>25.15370987465737</v>
      </c>
      <c r="R56" s="32">
        <f t="shared" si="26"/>
        <v>25.437424259563745</v>
      </c>
      <c r="S56" s="32">
        <f t="shared" si="26"/>
        <v>25.637236925748152</v>
      </c>
      <c r="T56" s="32">
        <f t="shared" si="26"/>
        <v>25.451754322115505</v>
      </c>
      <c r="U56" s="32">
        <f t="shared" si="26"/>
        <v>25.204762605248909</v>
      </c>
      <c r="V56" s="32">
        <f t="shared" si="26"/>
        <v>24.916656078448575</v>
      </c>
      <c r="W56" s="32">
        <f t="shared" si="26"/>
        <v>24.608543472763557</v>
      </c>
      <c r="X56" s="32">
        <f t="shared" si="26"/>
        <v>24.297691344103644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1.7952374381246639</v>
      </c>
      <c r="F57" s="32">
        <f t="shared" ref="F57:I57" si="27">IFERROR(((F43/$D43)-1)*100,0)</f>
        <v>4.2670787240899122</v>
      </c>
      <c r="G57" s="32">
        <f t="shared" si="27"/>
        <v>7.2186978085921671</v>
      </c>
      <c r="H57" s="32">
        <f t="shared" si="27"/>
        <v>10.296132398887581</v>
      </c>
      <c r="I57" s="32">
        <f t="shared" si="27"/>
        <v>13.185140457904776</v>
      </c>
      <c r="J57" s="32">
        <f t="shared" ref="J57:X57" si="28">IFERROR(((J43/$D43)-1)*100,0)</f>
        <v>15.746010642137298</v>
      </c>
      <c r="K57" s="32">
        <f t="shared" si="28"/>
        <v>18.008783707351551</v>
      </c>
      <c r="L57" s="32">
        <f t="shared" si="28"/>
        <v>19.999713707264789</v>
      </c>
      <c r="M57" s="32">
        <f t="shared" si="28"/>
        <v>21.822234725589883</v>
      </c>
      <c r="N57" s="32">
        <f t="shared" si="28"/>
        <v>23.56078860405233</v>
      </c>
      <c r="O57" s="32">
        <f t="shared" si="28"/>
        <v>24.238153369886064</v>
      </c>
      <c r="P57" s="32">
        <f t="shared" si="28"/>
        <v>24.76257467825036</v>
      </c>
      <c r="Q57" s="32">
        <f t="shared" si="28"/>
        <v>25.15370987465737</v>
      </c>
      <c r="R57" s="32">
        <f t="shared" si="28"/>
        <v>25.437424259563745</v>
      </c>
      <c r="S57" s="32">
        <f t="shared" si="28"/>
        <v>25.637236925748152</v>
      </c>
      <c r="T57" s="32">
        <f t="shared" si="28"/>
        <v>25.451754322115505</v>
      </c>
      <c r="U57" s="32">
        <f t="shared" si="28"/>
        <v>25.204762605248909</v>
      </c>
      <c r="V57" s="32">
        <f t="shared" si="28"/>
        <v>24.916656078448575</v>
      </c>
      <c r="W57" s="32">
        <f t="shared" si="28"/>
        <v>24.608543472763557</v>
      </c>
      <c r="X57" s="32">
        <f t="shared" si="28"/>
        <v>24.297691344103644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1.7952374381246639</v>
      </c>
      <c r="F60" s="32">
        <f t="shared" ref="F60:I60" si="33">IFERROR(((F46/$D46)-1)*100,0)</f>
        <v>4.2670787240899122</v>
      </c>
      <c r="G60" s="32">
        <f t="shared" si="33"/>
        <v>7.2186978085921671</v>
      </c>
      <c r="H60" s="32">
        <f t="shared" si="33"/>
        <v>10.296132398887581</v>
      </c>
      <c r="I60" s="32">
        <f t="shared" si="33"/>
        <v>13.185140457904776</v>
      </c>
      <c r="J60" s="32">
        <f t="shared" ref="J60:X60" si="34">IFERROR(((J46/$D46)-1)*100,0)</f>
        <v>15.746010642137298</v>
      </c>
      <c r="K60" s="32">
        <f t="shared" si="34"/>
        <v>18.008783707351551</v>
      </c>
      <c r="L60" s="32">
        <f t="shared" si="34"/>
        <v>19.999713707264789</v>
      </c>
      <c r="M60" s="32">
        <f t="shared" si="34"/>
        <v>21.822234725589883</v>
      </c>
      <c r="N60" s="32">
        <f t="shared" si="34"/>
        <v>23.56078860405233</v>
      </c>
      <c r="O60" s="32">
        <f t="shared" si="34"/>
        <v>24.238153369886064</v>
      </c>
      <c r="P60" s="32">
        <f t="shared" si="34"/>
        <v>24.76257467825036</v>
      </c>
      <c r="Q60" s="32">
        <f t="shared" si="34"/>
        <v>25.15370987465737</v>
      </c>
      <c r="R60" s="32">
        <f t="shared" si="34"/>
        <v>25.437424259563745</v>
      </c>
      <c r="S60" s="32">
        <f t="shared" si="34"/>
        <v>25.637236925748152</v>
      </c>
      <c r="T60" s="32">
        <f t="shared" si="34"/>
        <v>25.451754322115505</v>
      </c>
      <c r="U60" s="32">
        <f t="shared" si="34"/>
        <v>25.204762605248909</v>
      </c>
      <c r="V60" s="32">
        <f t="shared" si="34"/>
        <v>24.916656078448575</v>
      </c>
      <c r="W60" s="32">
        <f t="shared" si="34"/>
        <v>24.608543472763557</v>
      </c>
      <c r="X60" s="32">
        <f t="shared" si="34"/>
        <v>24.297691344103644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-7.0954107673196098</v>
      </c>
      <c r="F64" s="32">
        <f t="shared" ref="F64:I64" si="41">IFERROR(((F50/$D50)-1)*100,0)</f>
        <v>-25.577435476315813</v>
      </c>
      <c r="G64" s="32">
        <f t="shared" si="41"/>
        <v>-28.430314399791534</v>
      </c>
      <c r="H64" s="32">
        <f t="shared" si="41"/>
        <v>-28.404774221255881</v>
      </c>
      <c r="I64" s="32">
        <f t="shared" si="41"/>
        <v>-23.754959947989974</v>
      </c>
      <c r="J64" s="32">
        <f t="shared" ref="J64:X64" si="42">IFERROR(((J50/$D50)-1)*100,0)</f>
        <v>-18.226467715702643</v>
      </c>
      <c r="K64" s="32">
        <f t="shared" si="42"/>
        <v>-7.5493817962165144</v>
      </c>
      <c r="L64" s="32">
        <f t="shared" si="42"/>
        <v>-0.42742697510989025</v>
      </c>
      <c r="M64" s="32">
        <f t="shared" si="42"/>
        <v>2.576985962150502E-2</v>
      </c>
      <c r="N64" s="32">
        <f t="shared" si="42"/>
        <v>10.741967925262387</v>
      </c>
      <c r="O64" s="32">
        <f t="shared" si="42"/>
        <v>18.382902953627166</v>
      </c>
      <c r="P64" s="32">
        <f t="shared" si="42"/>
        <v>26.723891207714278</v>
      </c>
      <c r="Q64" s="32">
        <f t="shared" si="42"/>
        <v>37.038139488410323</v>
      </c>
      <c r="R64" s="32">
        <f t="shared" si="42"/>
        <v>46.109147341878256</v>
      </c>
      <c r="S64" s="32">
        <f t="shared" si="42"/>
        <v>59.351222066029543</v>
      </c>
      <c r="T64" s="32">
        <f t="shared" si="42"/>
        <v>75.678901775864162</v>
      </c>
      <c r="U64" s="32">
        <f t="shared" si="42"/>
        <v>89.004951168045991</v>
      </c>
      <c r="V64" s="32">
        <f t="shared" si="42"/>
        <v>82.165918958357693</v>
      </c>
      <c r="W64" s="32">
        <f t="shared" si="42"/>
        <v>56.253006875747282</v>
      </c>
      <c r="X64" s="32">
        <f t="shared" si="42"/>
        <v>59.848094152688638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23.603111345884816</v>
      </c>
      <c r="D67" s="30">
        <f>(D8/D7)*100</f>
        <v>19.834672854291931</v>
      </c>
      <c r="E67" s="30">
        <f t="shared" ref="E67:X67" si="43">(E8/E7)*100</f>
        <v>20.174063735814219</v>
      </c>
      <c r="F67" s="30">
        <f t="shared" si="43"/>
        <v>20.466817048888991</v>
      </c>
      <c r="G67" s="30">
        <f t="shared" si="43"/>
        <v>20.490598244572581</v>
      </c>
      <c r="H67" s="30">
        <f t="shared" si="43"/>
        <v>20.567341504131136</v>
      </c>
      <c r="I67" s="30">
        <f t="shared" si="43"/>
        <v>20.656885568192276</v>
      </c>
      <c r="J67" s="30">
        <f t="shared" si="43"/>
        <v>20.95785737871525</v>
      </c>
      <c r="K67" s="30">
        <f t="shared" si="43"/>
        <v>21.040536068097143</v>
      </c>
      <c r="L67" s="30">
        <f t="shared" si="43"/>
        <v>21.340758208843194</v>
      </c>
      <c r="M67" s="30">
        <f t="shared" si="43"/>
        <v>21.508326771305157</v>
      </c>
      <c r="N67" s="30">
        <f t="shared" si="43"/>
        <v>21.789022236877518</v>
      </c>
      <c r="O67" s="30">
        <f t="shared" si="43"/>
        <v>22.17094489128101</v>
      </c>
      <c r="P67" s="30">
        <f t="shared" si="43"/>
        <v>22.897415646978555</v>
      </c>
      <c r="Q67" s="30">
        <f t="shared" si="43"/>
        <v>24.07714099458256</v>
      </c>
      <c r="R67" s="30">
        <f t="shared" si="43"/>
        <v>25.008780423172851</v>
      </c>
      <c r="S67" s="30">
        <f t="shared" si="43"/>
        <v>26.033889707095014</v>
      </c>
      <c r="T67" s="30">
        <f t="shared" si="43"/>
        <v>27.306122275103583</v>
      </c>
      <c r="U67" s="30">
        <f t="shared" si="43"/>
        <v>28.868184751519514</v>
      </c>
      <c r="V67" s="30">
        <f t="shared" si="43"/>
        <v>29.875239978743828</v>
      </c>
      <c r="W67" s="30">
        <f t="shared" si="43"/>
        <v>30.164976631228242</v>
      </c>
      <c r="X67" s="30">
        <f t="shared" si="43"/>
        <v>30.435763344146594</v>
      </c>
    </row>
    <row r="68" spans="1:24" ht="15.75">
      <c r="B68" s="20" t="s">
        <v>38</v>
      </c>
      <c r="C68" s="31">
        <f t="shared" ref="C68:C69" si="44">AVERAGE(D68:X68)</f>
        <v>65.211822010198873</v>
      </c>
      <c r="D68" s="30">
        <f>(D9/D7)*100</f>
        <v>69.049251925345985</v>
      </c>
      <c r="E68" s="30">
        <f t="shared" ref="E68:X68" si="45">(E9/E7)*100</f>
        <v>68.689488821104106</v>
      </c>
      <c r="F68" s="30">
        <f t="shared" si="45"/>
        <v>68.08665003886675</v>
      </c>
      <c r="G68" s="30">
        <f t="shared" si="45"/>
        <v>67.921310008443044</v>
      </c>
      <c r="H68" s="30">
        <f t="shared" si="45"/>
        <v>67.700228118009903</v>
      </c>
      <c r="I68" s="30">
        <f t="shared" si="45"/>
        <v>67.477230858073128</v>
      </c>
      <c r="J68" s="30">
        <f t="shared" si="45"/>
        <v>67.008992431872088</v>
      </c>
      <c r="K68" s="30">
        <f t="shared" si="45"/>
        <v>67.014030967535064</v>
      </c>
      <c r="L68" s="30">
        <f t="shared" si="45"/>
        <v>66.81115159134508</v>
      </c>
      <c r="M68" s="30">
        <f t="shared" si="45"/>
        <v>66.670080466513681</v>
      </c>
      <c r="N68" s="30">
        <f t="shared" si="45"/>
        <v>66.454612043494677</v>
      </c>
      <c r="O68" s="30">
        <f t="shared" si="45"/>
        <v>66.252325156644915</v>
      </c>
      <c r="P68" s="30">
        <f t="shared" si="45"/>
        <v>65.695111477772045</v>
      </c>
      <c r="Q68" s="30">
        <f t="shared" si="45"/>
        <v>64.585936826833318</v>
      </c>
      <c r="R68" s="30">
        <f t="shared" si="45"/>
        <v>63.86368600709843</v>
      </c>
      <c r="S68" s="30">
        <f t="shared" si="45"/>
        <v>63.109822733236633</v>
      </c>
      <c r="T68" s="30">
        <f t="shared" si="45"/>
        <v>62.208472500342694</v>
      </c>
      <c r="U68" s="30">
        <f t="shared" si="45"/>
        <v>60.935355371604885</v>
      </c>
      <c r="V68" s="30">
        <f t="shared" si="45"/>
        <v>60.172089101729888</v>
      </c>
      <c r="W68" s="30">
        <f t="shared" si="45"/>
        <v>59.98238613536747</v>
      </c>
      <c r="X68" s="30">
        <f t="shared" si="45"/>
        <v>59.760049632942888</v>
      </c>
    </row>
    <row r="69" spans="1:24" ht="15.75">
      <c r="B69" s="20" t="s">
        <v>10</v>
      </c>
      <c r="C69" s="31">
        <f t="shared" si="44"/>
        <v>11.185066643916295</v>
      </c>
      <c r="D69" s="30">
        <f t="shared" ref="D69:X69" si="46">(D10/D7)*100</f>
        <v>11.116075220362088</v>
      </c>
      <c r="E69" s="30">
        <f t="shared" si="46"/>
        <v>11.13644744308168</v>
      </c>
      <c r="F69" s="30">
        <f t="shared" si="46"/>
        <v>11.446532912244264</v>
      </c>
      <c r="G69" s="30">
        <f t="shared" si="46"/>
        <v>11.588091746984382</v>
      </c>
      <c r="H69" s="30">
        <f t="shared" si="46"/>
        <v>11.732430377858954</v>
      </c>
      <c r="I69" s="30">
        <f t="shared" si="46"/>
        <v>11.865883573734592</v>
      </c>
      <c r="J69" s="30">
        <f t="shared" si="46"/>
        <v>12.033150189412668</v>
      </c>
      <c r="K69" s="30">
        <f t="shared" si="46"/>
        <v>11.945432964367795</v>
      </c>
      <c r="L69" s="30">
        <f t="shared" si="46"/>
        <v>11.848090199811741</v>
      </c>
      <c r="M69" s="30">
        <f t="shared" si="46"/>
        <v>11.821592762181176</v>
      </c>
      <c r="N69" s="30">
        <f t="shared" si="46"/>
        <v>11.756365719627794</v>
      </c>
      <c r="O69" s="30">
        <f t="shared" si="46"/>
        <v>11.576729952074082</v>
      </c>
      <c r="P69" s="30">
        <f t="shared" si="46"/>
        <v>11.407472875249383</v>
      </c>
      <c r="Q69" s="30">
        <f t="shared" si="46"/>
        <v>11.336922178584141</v>
      </c>
      <c r="R69" s="30">
        <f t="shared" si="46"/>
        <v>11.127533569728721</v>
      </c>
      <c r="S69" s="30">
        <f t="shared" si="46"/>
        <v>10.856287559668342</v>
      </c>
      <c r="T69" s="30">
        <f t="shared" si="46"/>
        <v>10.48540522455372</v>
      </c>
      <c r="U69" s="30">
        <f t="shared" si="46"/>
        <v>10.196459876875593</v>
      </c>
      <c r="V69" s="30">
        <f t="shared" si="46"/>
        <v>9.9526709195262946</v>
      </c>
      <c r="W69" s="30">
        <f t="shared" si="46"/>
        <v>9.8526372334042698</v>
      </c>
      <c r="X69" s="30">
        <f t="shared" si="46"/>
        <v>9.8041870229105115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2569009442.048358</v>
      </c>
      <c r="E147">
        <v>1952446308.4468081</v>
      </c>
      <c r="F147">
        <v>1099767840.664376</v>
      </c>
      <c r="G147">
        <v>1152352730.075912</v>
      </c>
      <c r="H147">
        <v>1224320583.0599971</v>
      </c>
      <c r="I147">
        <v>1273696118.059474</v>
      </c>
      <c r="J147">
        <v>1506135994.246521</v>
      </c>
      <c r="K147">
        <v>1861047127.354121</v>
      </c>
      <c r="L147">
        <v>2259689835.869627</v>
      </c>
      <c r="M147">
        <v>1910106172.5615311</v>
      </c>
      <c r="N147">
        <v>2232416465.1988721</v>
      </c>
      <c r="O147">
        <v>2521381802.235261</v>
      </c>
      <c r="P147">
        <v>3131612908.393734</v>
      </c>
      <c r="Q147">
        <v>3654031528.1870379</v>
      </c>
      <c r="R147">
        <v>3871769409.7291088</v>
      </c>
      <c r="S147">
        <v>4462315978.3830462</v>
      </c>
      <c r="T147">
        <v>5485174606.9123888</v>
      </c>
      <c r="U147">
        <v>5997127234.4464827</v>
      </c>
      <c r="V147">
        <v>5093906125.0151014</v>
      </c>
      <c r="W147">
        <v>3159788506.3012962</v>
      </c>
      <c r="X147">
        <v>2876862891.5282292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Wealth_EST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2014-12-03T13:23:15Z</dcterms:modified>
</cp:coreProperties>
</file>