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ESP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<sst xmlns="http://schemas.openxmlformats.org/spreadsheetml/2006/main" count="95" uniqueCount="65">
  <si>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</si>
  <si>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</si>
  <si>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</si>
  <si>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</si>
  <si>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</si>
  <si>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</si>
  <si>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</si>
  <si>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</si>
  <si>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</si>
  <si>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</si>
  <si>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</si>
  <si>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</si>
  <si>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</si>
  <si>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</si>
  <si>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</si>
  <si>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</si>
  <si>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</si>
  <si>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</si>
  <si>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</si>
  <si>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</si>
  <si>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</si>
  <si>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</si>
  <si>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</si>
  <si>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</si>
  <si>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</si>
  <si>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</si>
  <si>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</si>
  <si>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</si>
  <si>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</si>
  <si>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</si>
  <si>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</si>
  <si>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</si>
  <si>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</si>
  <si>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</si>
  <si>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</si>
  <si>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</si>
  <si>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</si>
  <si>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</si>
  <si>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</si>
  <si>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</si>
  <si>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</si>
  <si>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</si>
  <si>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</si>
  <si>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</si>
  <si>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</si>
  <si>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</si>
  <si>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</si>
  <si>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</si>
  <si>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</si>
  <si>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</si>
  <si>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</si>
  <si>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</si>
  <si>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</si>
  <si>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</si>
  <si>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</si>
  <si>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</si>
  <si>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</si>
  <si>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</si>
  <si>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</si>
  <si>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</si>
  <si>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</si>
  <si>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</si>
  <si>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</si>
  <si>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Spain</t>
  </si>
  <si>
    <t>ESP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</si>
</sst>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Wealth_ESP!$B$54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Wealth_ESP!$D$52:$X$52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3.8718191799197665</c:v>
                </c:pt>
                <c:pt idx="2">
                  <c:v>7.1813877745306565</c:v>
                </c:pt>
                <c:pt idx="3">
                  <c:v>9.6145661591962028</c:v>
                </c:pt>
                <c:pt idx="4">
                  <c:v>12.058065309513966</c:v>
                </c:pt>
                <c:pt idx="5">
                  <c:v>14.948459259943636</c:v>
                </c:pt>
                <c:pt idx="6">
                  <c:v>17.940325532580225</c:v>
                </c:pt>
                <c:pt idx="7">
                  <c:v>21.193041286383306</c:v>
                </c:pt>
                <c:pt idx="8">
                  <c:v>25.105677692999564</c:v>
                </c:pt>
                <c:pt idx="9">
                  <c:v>29.481817555246991</c:v>
                </c:pt>
                <c:pt idx="10">
                  <c:v>33.854815659168104</c:v>
                </c:pt>
                <c:pt idx="11">
                  <c:v>37.970416850549981</c:v>
                </c:pt>
                <c:pt idx="12">
                  <c:v>41.723812877069207</c:v>
                </c:pt>
                <c:pt idx="13">
                  <c:v>45.520746452519425</c:v>
                </c:pt>
                <c:pt idx="14">
                  <c:v>49.478780049489558</c:v>
                </c:pt>
                <c:pt idx="15">
                  <c:v>53.997968730360689</c:v>
                </c:pt>
                <c:pt idx="16">
                  <c:v>59.160637831085651</c:v>
                </c:pt>
                <c:pt idx="17">
                  <c:v>64.620124289540655</c:v>
                </c:pt>
                <c:pt idx="18">
                  <c:v>69.156399440738127</c:v>
                </c:pt>
                <c:pt idx="19">
                  <c:v>71.462911904952307</c:v>
                </c:pt>
                <c:pt idx="20" formatCode="_(* #,##0.0000_);_(* \(#,##0.0000\);_(* &quot;-&quot;??_);_(@_)">
                  <c:v>72.945821006619084</c:v>
                </c:pt>
              </c:numCache>
            </c:numRef>
          </c:val>
        </c:ser>
        <c:ser>
          <c:idx val="1"/>
          <c:order val="1"/>
          <c:tx>
            <c:strRef>
              <c:f>Wealth_ESP!$B$55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Wealth_ESP!$D$52:$X$52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3.3141752648677247</c:v>
                </c:pt>
                <c:pt idx="2">
                  <c:v>6.5248894646738442</c:v>
                </c:pt>
                <c:pt idx="3">
                  <c:v>7.1912583984697909</c:v>
                </c:pt>
                <c:pt idx="4">
                  <c:v>10.509587687157351</c:v>
                </c:pt>
                <c:pt idx="5">
                  <c:v>13.879777768159563</c:v>
                </c:pt>
                <c:pt idx="6">
                  <c:v>16.793792183088918</c:v>
                </c:pt>
                <c:pt idx="7">
                  <c:v>17.19125457370334</c:v>
                </c:pt>
                <c:pt idx="8">
                  <c:v>19.821707128798582</c:v>
                </c:pt>
                <c:pt idx="9">
                  <c:v>22.234882665622081</c:v>
                </c:pt>
                <c:pt idx="10">
                  <c:v>25.621052895357987</c:v>
                </c:pt>
                <c:pt idx="11">
                  <c:v>25.806944342019488</c:v>
                </c:pt>
                <c:pt idx="12">
                  <c:v>27.622488693321156</c:v>
                </c:pt>
                <c:pt idx="13">
                  <c:v>27.065174176997452</c:v>
                </c:pt>
                <c:pt idx="14">
                  <c:v>28.462016164832704</c:v>
                </c:pt>
                <c:pt idx="15">
                  <c:v>29.748881484398225</c:v>
                </c:pt>
                <c:pt idx="16">
                  <c:v>31.676232626656176</c:v>
                </c:pt>
                <c:pt idx="17">
                  <c:v>33.308737726595062</c:v>
                </c:pt>
                <c:pt idx="18">
                  <c:v>35.368729093684912</c:v>
                </c:pt>
                <c:pt idx="19">
                  <c:v>36.888799607644309</c:v>
                </c:pt>
                <c:pt idx="20">
                  <c:v>38.266399901900087</c:v>
                </c:pt>
              </c:numCache>
            </c:numRef>
          </c:val>
        </c:ser>
        <c:ser>
          <c:idx val="2"/>
          <c:order val="2"/>
          <c:tx>
            <c:strRef>
              <c:f>Wealth_ESP!$B$56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Wealth_ESP!$D$52:$X$52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-1.5287316466749967E-2</c:v>
                </c:pt>
                <c:pt idx="2">
                  <c:v>-5.1307953490464797E-2</c:v>
                </c:pt>
                <c:pt idx="3">
                  <c:v>-0.38317637656759551</c:v>
                </c:pt>
                <c:pt idx="4">
                  <c:v>0.11163845255373062</c:v>
                </c:pt>
                <c:pt idx="5">
                  <c:v>-0.58699479450944336</c:v>
                </c:pt>
                <c:pt idx="6">
                  <c:v>0.52636411072148892</c:v>
                </c:pt>
                <c:pt idx="7">
                  <c:v>0.66887261952968124</c:v>
                </c:pt>
                <c:pt idx="8">
                  <c:v>0.67862901947932652</c:v>
                </c:pt>
                <c:pt idx="9">
                  <c:v>0.32866986346802296</c:v>
                </c:pt>
                <c:pt idx="10">
                  <c:v>6.213508230046294E-3</c:v>
                </c:pt>
                <c:pt idx="11">
                  <c:v>-1.7529553879548687</c:v>
                </c:pt>
                <c:pt idx="12">
                  <c:v>-3.470356878880354</c:v>
                </c:pt>
                <c:pt idx="13">
                  <c:v>-5.6036211672777059</c:v>
                </c:pt>
                <c:pt idx="14">
                  <c:v>-7.371926567373011</c:v>
                </c:pt>
                <c:pt idx="15">
                  <c:v>-8.6946223967773619</c:v>
                </c:pt>
                <c:pt idx="16">
                  <c:v>-10.783998716105481</c:v>
                </c:pt>
                <c:pt idx="17">
                  <c:v>-12.827565511517669</c:v>
                </c:pt>
                <c:pt idx="18">
                  <c:v>-13.381914861521837</c:v>
                </c:pt>
                <c:pt idx="19">
                  <c:v>-14.356157161289351</c:v>
                </c:pt>
                <c:pt idx="20">
                  <c:v>-15.634265421483406</c:v>
                </c:pt>
              </c:numCache>
            </c:numRef>
          </c:val>
        </c:ser>
        <c:ser>
          <c:idx val="4"/>
          <c:order val="3"/>
          <c:tx>
            <c:strRef>
              <c:f>Wealth_ESP!$B$53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Wealth_ESP!$D$52:$X$52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3.3762763657128936</c:v>
                </c:pt>
                <c:pt idx="2">
                  <c:v>6.5354757067020097</c:v>
                </c:pt>
                <c:pt idx="3">
                  <c:v>7.6233862015750997</c:v>
                </c:pt>
                <c:pt idx="4">
                  <c:v>10.654903218422307</c:v>
                </c:pt>
                <c:pt idx="5">
                  <c:v>13.808475366160211</c:v>
                </c:pt>
                <c:pt idx="6">
                  <c:v>16.699719506021427</c:v>
                </c:pt>
                <c:pt idx="7">
                  <c:v>17.810382018976579</c:v>
                </c:pt>
                <c:pt idx="8">
                  <c:v>20.702119227784777</c:v>
                </c:pt>
                <c:pt idx="9">
                  <c:v>23.544706624357413</c:v>
                </c:pt>
                <c:pt idx="10">
                  <c:v>27.09215975579038</c:v>
                </c:pt>
                <c:pt idx="11">
                  <c:v>28.222114475232839</c:v>
                </c:pt>
                <c:pt idx="12">
                  <c:v>30.442626906296468</c:v>
                </c:pt>
                <c:pt idx="13">
                  <c:v>30.944998645713937</c:v>
                </c:pt>
                <c:pt idx="14">
                  <c:v>32.91247631482652</c:v>
                </c:pt>
                <c:pt idx="15">
                  <c:v>34.952102809842557</c:v>
                </c:pt>
                <c:pt idx="16">
                  <c:v>37.599850435632341</c:v>
                </c:pt>
                <c:pt idx="17">
                  <c:v>40.109801885515431</c:v>
                </c:pt>
                <c:pt idx="18">
                  <c:v>42.732005527953355</c:v>
                </c:pt>
                <c:pt idx="19">
                  <c:v>44.39146439385091</c:v>
                </c:pt>
                <c:pt idx="20">
                  <c:v>45.733085973932731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Wealth_ESP!$D$64:$X$64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2.3090614349095873</c:v>
                </c:pt>
                <c:pt idx="2">
                  <c:v>2.9767579200953964</c:v>
                </c:pt>
                <c:pt idx="3">
                  <c:v>1.6103591806838402</c:v>
                </c:pt>
                <c:pt idx="4">
                  <c:v>3.7270618659938304</c:v>
                </c:pt>
                <c:pt idx="5">
                  <c:v>6.2946651639514961</c:v>
                </c:pt>
                <c:pt idx="6">
                  <c:v>8.6085325945096223</c:v>
                </c:pt>
                <c:pt idx="7">
                  <c:v>12.556371421120716</c:v>
                </c:pt>
                <c:pt idx="8">
                  <c:v>17.214528920949455</c:v>
                </c:pt>
                <c:pt idx="9">
                  <c:v>22.117062294465526</c:v>
                </c:pt>
                <c:pt idx="10">
                  <c:v>27.202586095298287</c:v>
                </c:pt>
                <c:pt idx="11">
                  <c:v>30.295268703627066</c:v>
                </c:pt>
                <c:pt idx="12">
                  <c:v>31.88506674024265</c:v>
                </c:pt>
                <c:pt idx="13">
                  <c:v>33.785349298411482</c:v>
                </c:pt>
                <c:pt idx="14">
                  <c:v>35.91766682367281</c:v>
                </c:pt>
                <c:pt idx="15">
                  <c:v>38.677423990748736</c:v>
                </c:pt>
                <c:pt idx="16">
                  <c:v>42.210549926709206</c:v>
                </c:pt>
                <c:pt idx="17">
                  <c:v>45.356800770149079</c:v>
                </c:pt>
                <c:pt idx="18">
                  <c:v>44.8470073788408</c:v>
                </c:pt>
                <c:pt idx="19">
                  <c:v>37.952053347954909</c:v>
                </c:pt>
                <c:pt idx="20">
                  <c:v>36.441664891576941</c:v>
                </c:pt>
              </c:numCache>
            </c:numRef>
          </c:val>
        </c:ser>
        <c:marker val="1"/>
        <c:axId val="73346048"/>
        <c:axId val="73360128"/>
      </c:lineChart>
      <c:catAx>
        <c:axId val="733460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3360128"/>
        <c:crosses val="autoZero"/>
        <c:auto val="1"/>
        <c:lblAlgn val="ctr"/>
        <c:lblOffset val="100"/>
      </c:catAx>
      <c:valAx>
        <c:axId val="733601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334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Wealth_ESP!$B$40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Wealth_ESP!$D$38:$X$38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Wealth_ESP!$D$40:$X$40</c:f>
              <c:numCache>
                <c:formatCode>_(* #,##0_);_(* \(#,##0\);_(* "-"??_);_(@_)</c:formatCode>
                <c:ptCount val="21"/>
                <c:pt idx="0">
                  <c:v>60295.943718261413</c:v>
                </c:pt>
                <c:pt idx="1">
                  <c:v>62630.493631858692</c:v>
                </c:pt>
                <c:pt idx="2">
                  <c:v>64626.029248982522</c:v>
                </c:pt>
                <c:pt idx="3">
                  <c:v>66093.137118365368</c:v>
                </c:pt>
                <c:pt idx="4">
                  <c:v>67566.467990797159</c:v>
                </c:pt>
                <c:pt idx="5">
                  <c:v>69309.258300384259</c:v>
                </c:pt>
                <c:pt idx="6">
                  <c:v>71113.232304258869</c:v>
                </c:pt>
                <c:pt idx="7">
                  <c:v>73074.487964486994</c:v>
                </c:pt>
                <c:pt idx="8">
                  <c:v>75433.649010120542</c:v>
                </c:pt>
                <c:pt idx="9">
                  <c:v>78072.283838493648</c:v>
                </c:pt>
                <c:pt idx="10">
                  <c:v>80709.02431403457</c:v>
                </c:pt>
                <c:pt idx="11">
                  <c:v>83190.564892058275</c:v>
                </c:pt>
                <c:pt idx="12">
                  <c:v>85453.710447731777</c:v>
                </c:pt>
                <c:pt idx="13">
                  <c:v>87743.107379405003</c:v>
                </c:pt>
                <c:pt idx="14">
                  <c:v>90129.641089383993</c:v>
                </c:pt>
                <c:pt idx="15">
                  <c:v>92854.528552924094</c:v>
                </c:pt>
                <c:pt idx="16">
                  <c:v>95967.40860825729</c:v>
                </c:pt>
                <c:pt idx="17">
                  <c:v>99259.257490553413</c:v>
                </c:pt>
                <c:pt idx="18">
                  <c:v>101994.44740262492</c:v>
                </c:pt>
                <c:pt idx="19">
                  <c:v>103385.18085990219</c:v>
                </c:pt>
                <c:pt idx="20">
                  <c:v>104279.31489723617</c:v>
                </c:pt>
              </c:numCache>
            </c:numRef>
          </c:val>
        </c:ser>
        <c:ser>
          <c:idx val="1"/>
          <c:order val="1"/>
          <c:tx>
            <c:strRef>
              <c:f>Wealth_ESP!$B$41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Wealth_ESP!$D$38:$X$38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Wealth_ESP!$D$41:$X$41</c:f>
              <c:numCache>
                <c:formatCode>General</c:formatCode>
                <c:ptCount val="21"/>
                <c:pt idx="0">
                  <c:v>173447.21321794062</c:v>
                </c:pt>
                <c:pt idx="1">
                  <c:v>179195.55785601199</c:v>
                </c:pt>
                <c:pt idx="2">
                  <c:v>184764.45215996841</c:v>
                </c:pt>
                <c:pt idx="3">
                  <c:v>185920.25050538758</c:v>
                </c:pt>
                <c:pt idx="4">
                  <c:v>191675.80018201086</c:v>
                </c:pt>
                <c:pt idx="5">
                  <c:v>197521.30095765667</c:v>
                </c:pt>
                <c:pt idx="6">
                  <c:v>202575.57775312071</c:v>
                </c:pt>
                <c:pt idx="7">
                  <c:v>203264.9651932308</c:v>
                </c:pt>
                <c:pt idx="8">
                  <c:v>207827.41184506362</c:v>
                </c:pt>
                <c:pt idx="9">
                  <c:v>212012.99756374105</c:v>
                </c:pt>
                <c:pt idx="10">
                  <c:v>217886.21546203352</c:v>
                </c:pt>
                <c:pt idx="11">
                  <c:v>218208.63899587843</c:v>
                </c:pt>
                <c:pt idx="12">
                  <c:v>221357.65007794692</c:v>
                </c:pt>
                <c:pt idx="13">
                  <c:v>220391.00358052438</c:v>
                </c:pt>
                <c:pt idx="14">
                  <c:v>222813.78708148273</c:v>
                </c:pt>
                <c:pt idx="15">
                  <c:v>225045.81911613728</c:v>
                </c:pt>
                <c:pt idx="16">
                  <c:v>228388.75596130782</c:v>
                </c:pt>
                <c:pt idx="17">
                  <c:v>231220.29056279259</c:v>
                </c:pt>
                <c:pt idx="18">
                  <c:v>234793.28818154009</c:v>
                </c:pt>
                <c:pt idx="19">
                  <c:v>237429.80812695029</c:v>
                </c:pt>
                <c:pt idx="20">
                  <c:v>239819.21744661909</c:v>
                </c:pt>
              </c:numCache>
            </c:numRef>
          </c:val>
        </c:ser>
        <c:ser>
          <c:idx val="2"/>
          <c:order val="2"/>
          <c:tx>
            <c:strRef>
              <c:f>Wealth_ESP!$B$42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Wealth_ESP!$D$38:$X$38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Wealth_ESP!$D$42:$X$42</c:f>
              <c:numCache>
                <c:formatCode>_(* #,##0_);_(* \(#,##0\);_(* "-"??_);_(@_)</c:formatCode>
                <c:ptCount val="21"/>
                <c:pt idx="0">
                  <c:v>5633.9672630774285</c:v>
                </c:pt>
                <c:pt idx="1">
                  <c:v>5633.1059806722888</c:v>
                </c:pt>
                <c:pt idx="2">
                  <c:v>5631.0765897744204</c:v>
                </c:pt>
                <c:pt idx="3">
                  <c:v>5612.379231461764</c:v>
                </c:pt>
                <c:pt idx="4">
                  <c:v>5640.2569369473122</c:v>
                </c:pt>
                <c:pt idx="5">
                  <c:v>5600.8961685187978</c:v>
                </c:pt>
                <c:pt idx="6">
                  <c:v>5663.6224447600653</c:v>
                </c:pt>
                <c:pt idx="7">
                  <c:v>5671.6513274934186</c:v>
                </c:pt>
                <c:pt idx="8">
                  <c:v>5672.2009998726371</c:v>
                </c:pt>
                <c:pt idx="9">
                  <c:v>5652.4844155888177</c:v>
                </c:pt>
                <c:pt idx="10">
                  <c:v>5634.3173300969984</c:v>
                </c:pt>
                <c:pt idx="11">
                  <c:v>5535.2063303836994</c:v>
                </c:pt>
                <c:pt idx="12">
                  <c:v>5438.4484926093537</c:v>
                </c:pt>
                <c:pt idx="13">
                  <c:v>5318.2610809661255</c:v>
                </c:pt>
                <c:pt idx="14">
                  <c:v>5218.6353336135253</c:v>
                </c:pt>
                <c:pt idx="15">
                  <c:v>5144.1150835947938</c:v>
                </c:pt>
                <c:pt idx="16">
                  <c:v>5026.4003057613554</c:v>
                </c:pt>
                <c:pt idx="17">
                  <c:v>4911.2664215087125</c:v>
                </c:pt>
                <c:pt idx="18">
                  <c:v>4880.0345606063947</c:v>
                </c:pt>
                <c:pt idx="19">
                  <c:v>4825.1460683744408</c:v>
                </c:pt>
                <c:pt idx="20">
                  <c:v>4753.137867408419</c:v>
                </c:pt>
              </c:numCache>
            </c:numRef>
          </c:val>
        </c:ser>
        <c:overlap val="100"/>
        <c:axId val="78059008"/>
        <c:axId val="78060544"/>
      </c:barChart>
      <c:catAx>
        <c:axId val="7805900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060544"/>
        <c:crosses val="autoZero"/>
        <c:auto val="1"/>
        <c:lblAlgn val="ctr"/>
        <c:lblOffset val="100"/>
      </c:catAx>
      <c:valAx>
        <c:axId val="7806054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05900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Wealth_ESP!$B$67:$B$69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Wealth_ESP!$C$67:$C$69</c:f>
              <c:numCache>
                <c:formatCode>_(* #,##0_);_(* \(#,##0\);_(* "-"??_);_(@_)</c:formatCode>
                <c:ptCount val="3"/>
                <c:pt idx="0">
                  <c:v>27.179452107027767</c:v>
                </c:pt>
                <c:pt idx="1">
                  <c:v>70.981578786255554</c:v>
                </c:pt>
                <c:pt idx="2">
                  <c:v>1.8389691067166816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Wealth_ESP!$B$72:$B$75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Wealth_ESP!$C$72:$C$75</c:f>
              <c:numCache>
                <c:formatCode>_(* #,##0_);_(* \(#,##0\);_(* "-"??_);_(@_)</c:formatCode>
                <c:ptCount val="4"/>
                <c:pt idx="0">
                  <c:v>58.338155900204235</c:v>
                </c:pt>
                <c:pt idx="1">
                  <c:v>34.593022972888463</c:v>
                </c:pt>
                <c:pt idx="2">
                  <c:v>7.0688211269072925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9309174804571.4043</v>
      </c>
      <c r="E7" s="13">
        <f t="shared" ref="E7:X7" si="0">+E8+E9+E10</f>
        <v>9645765434899.2969</v>
      </c>
      <c r="F7" s="13">
        <f t="shared" si="0"/>
        <v>9967858048160.1074</v>
      </c>
      <c r="G7" s="13">
        <f t="shared" si="0"/>
        <v>10099793622294.914</v>
      </c>
      <c r="H7" s="13">
        <f t="shared" si="0"/>
        <v>10414803959482.348</v>
      </c>
      <c r="I7" s="13">
        <f t="shared" si="0"/>
        <v>10741109769481.367</v>
      </c>
      <c r="J7" s="13">
        <f t="shared" si="0"/>
        <v>11039870691087.771</v>
      </c>
      <c r="K7" s="13">
        <f t="shared" si="0"/>
        <v>11170079697690.365</v>
      </c>
      <c r="L7" s="13">
        <f t="shared" si="0"/>
        <v>11480483761346.471</v>
      </c>
      <c r="M7" s="13">
        <f t="shared" si="0"/>
        <v>11814401390257.311</v>
      </c>
      <c r="N7" s="13">
        <f t="shared" si="0"/>
        <v>12256939429600.777</v>
      </c>
      <c r="O7" s="13">
        <f t="shared" si="0"/>
        <v>12512798170714.371</v>
      </c>
      <c r="P7" s="13">
        <f t="shared" si="0"/>
        <v>12916127793593.816</v>
      </c>
      <c r="Q7" s="13">
        <f t="shared" si="0"/>
        <v>13177475030124.836</v>
      </c>
      <c r="R7" s="13">
        <f t="shared" si="0"/>
        <v>13595730568583.293</v>
      </c>
      <c r="S7" s="13">
        <f t="shared" si="0"/>
        <v>14018656923759.592</v>
      </c>
      <c r="T7" s="13">
        <f t="shared" si="0"/>
        <v>14498724520452.293</v>
      </c>
      <c r="U7" s="13">
        <f t="shared" si="0"/>
        <v>14959900678909.182</v>
      </c>
      <c r="V7" s="13">
        <f t="shared" si="0"/>
        <v>15425021301240.541</v>
      </c>
      <c r="W7" s="13">
        <f t="shared" si="0"/>
        <v>15774363540985.705</v>
      </c>
      <c r="X7" s="13">
        <f t="shared" si="0"/>
        <v>16074034570956.021</v>
      </c>
    </row>
    <row r="8" spans="1:24" s="22" customFormat="1" ht="15.75">
      <c r="A8" s="19">
        <v>1</v>
      </c>
      <c r="B8" s="20" t="s">
        <v>5</v>
      </c>
      <c r="C8" s="20"/>
      <c r="D8" s="21">
        <v>2344858482018.5757</v>
      </c>
      <c r="E8" s="21">
        <v>2441287915245.8066</v>
      </c>
      <c r="F8" s="21">
        <v>2525994628945.5293</v>
      </c>
      <c r="G8" s="21">
        <v>2591072519235.5435</v>
      </c>
      <c r="H8" s="21">
        <v>2656617374314.1934</v>
      </c>
      <c r="I8" s="21">
        <v>2732644621672.3721</v>
      </c>
      <c r="J8" s="21">
        <v>2810359952954.0176</v>
      </c>
      <c r="K8" s="21">
        <v>2894381963863.5527</v>
      </c>
      <c r="L8" s="21">
        <v>2997283099078.5474</v>
      </c>
      <c r="M8" s="21">
        <v>3118902640558.438</v>
      </c>
      <c r="N8" s="21">
        <v>3251642055587.937</v>
      </c>
      <c r="O8" s="21">
        <v>3391430590860.1885</v>
      </c>
      <c r="P8" s="21">
        <v>3534769318353.7632</v>
      </c>
      <c r="Q8" s="21">
        <v>3688702685608.7095</v>
      </c>
      <c r="R8" s="21">
        <v>3851428114958.5371</v>
      </c>
      <c r="S8" s="21">
        <v>4029463215401.2339</v>
      </c>
      <c r="T8" s="21">
        <v>4224282547801.0972</v>
      </c>
      <c r="U8" s="21">
        <v>4427398036663.5215</v>
      </c>
      <c r="V8" s="21">
        <v>4604667637006.333</v>
      </c>
      <c r="W8" s="21">
        <v>4718304566609.6523</v>
      </c>
      <c r="X8" s="21">
        <v>4804876845447.4863</v>
      </c>
    </row>
    <row r="9" spans="1:24" s="22" customFormat="1" ht="15.75">
      <c r="A9" s="19">
        <v>2</v>
      </c>
      <c r="B9" s="20" t="s">
        <v>38</v>
      </c>
      <c r="C9" s="20"/>
      <c r="D9" s="21">
        <v>6745216079492.1816</v>
      </c>
      <c r="E9" s="21">
        <v>6984903431083.3369</v>
      </c>
      <c r="F9" s="21">
        <v>7221765273215.999</v>
      </c>
      <c r="G9" s="21">
        <v>7288697024490.8867</v>
      </c>
      <c r="H9" s="21">
        <v>7536419708493.0078</v>
      </c>
      <c r="I9" s="21">
        <v>7787639544321.5693</v>
      </c>
      <c r="J9" s="21">
        <v>8005687165619.0781</v>
      </c>
      <c r="K9" s="21">
        <v>8051051270130.7881</v>
      </c>
      <c r="L9" s="21">
        <v>8257821240556.3506</v>
      </c>
      <c r="M9" s="21">
        <v>8469688158504.1123</v>
      </c>
      <c r="N9" s="21">
        <v>8778299422534.874</v>
      </c>
      <c r="O9" s="21">
        <v>8895713768031.3652</v>
      </c>
      <c r="P9" s="21">
        <v>9156398543478.1543</v>
      </c>
      <c r="Q9" s="21">
        <v>9265193712324.5273</v>
      </c>
      <c r="R9" s="21">
        <v>9521299248434.332</v>
      </c>
      <c r="S9" s="21">
        <v>9765962565751.0098</v>
      </c>
      <c r="T9" s="21">
        <v>10053190451975.426</v>
      </c>
      <c r="U9" s="21">
        <v>10313438628854.379</v>
      </c>
      <c r="V9" s="21">
        <v>10600038364912.156</v>
      </c>
      <c r="W9" s="21">
        <v>10835848412866.074</v>
      </c>
      <c r="X9" s="21">
        <v>11050147444276.475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219100243060.64569</v>
      </c>
      <c r="E10" s="21">
        <f t="shared" ref="E10:X10" si="1">+E13+E16+E19+E23</f>
        <v>219574088570.15289</v>
      </c>
      <c r="F10" s="21">
        <f t="shared" si="1"/>
        <v>220098145998.58057</v>
      </c>
      <c r="G10" s="21">
        <f t="shared" si="1"/>
        <v>220024078568.48502</v>
      </c>
      <c r="H10" s="21">
        <f t="shared" si="1"/>
        <v>221766876675.14703</v>
      </c>
      <c r="I10" s="21">
        <f t="shared" si="1"/>
        <v>220825603487.42664</v>
      </c>
      <c r="J10" s="21">
        <f t="shared" si="1"/>
        <v>223823572514.67499</v>
      </c>
      <c r="K10" s="21">
        <f t="shared" si="1"/>
        <v>224646463696.02475</v>
      </c>
      <c r="L10" s="21">
        <f t="shared" si="1"/>
        <v>225379421711.57242</v>
      </c>
      <c r="M10" s="21">
        <f t="shared" si="1"/>
        <v>225810591194.76031</v>
      </c>
      <c r="N10" s="21">
        <f t="shared" si="1"/>
        <v>226997951477.96777</v>
      </c>
      <c r="O10" s="21">
        <f t="shared" si="1"/>
        <v>225653811822.81558</v>
      </c>
      <c r="P10" s="21">
        <f t="shared" si="1"/>
        <v>224959931761.89899</v>
      </c>
      <c r="Q10" s="21">
        <f t="shared" si="1"/>
        <v>223578632191.5997</v>
      </c>
      <c r="R10" s="21">
        <f t="shared" si="1"/>
        <v>223003205190.42386</v>
      </c>
      <c r="S10" s="21">
        <f t="shared" si="1"/>
        <v>223231142607.34796</v>
      </c>
      <c r="T10" s="21">
        <f t="shared" si="1"/>
        <v>221251520675.76883</v>
      </c>
      <c r="U10" s="21">
        <f t="shared" si="1"/>
        <v>219064013391.28052</v>
      </c>
      <c r="V10" s="21">
        <f t="shared" si="1"/>
        <v>220315299322.05286</v>
      </c>
      <c r="W10" s="21">
        <f t="shared" si="1"/>
        <v>220210561509.97842</v>
      </c>
      <c r="X10" s="21">
        <f t="shared" si="1"/>
        <v>219010281232.06116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197370170989.35864</v>
      </c>
      <c r="E11" s="38">
        <f t="shared" ref="E11:X11" si="2">+E13+E16</f>
        <v>198668376909.84763</v>
      </c>
      <c r="F11" s="38">
        <f t="shared" si="2"/>
        <v>200006284311.91006</v>
      </c>
      <c r="G11" s="38">
        <f t="shared" si="2"/>
        <v>200664855251.4935</v>
      </c>
      <c r="H11" s="38">
        <f t="shared" si="2"/>
        <v>203070291380.30862</v>
      </c>
      <c r="I11" s="38">
        <f t="shared" si="2"/>
        <v>202767204210.66858</v>
      </c>
      <c r="J11" s="38">
        <f t="shared" si="2"/>
        <v>206363684786.68716</v>
      </c>
      <c r="K11" s="38">
        <f t="shared" si="2"/>
        <v>207754527497.51416</v>
      </c>
      <c r="L11" s="38">
        <f t="shared" si="2"/>
        <v>209052733418.00317</v>
      </c>
      <c r="M11" s="38">
        <f t="shared" si="2"/>
        <v>210002448555.79187</v>
      </c>
      <c r="N11" s="38">
        <f t="shared" si="2"/>
        <v>211693258016.28497</v>
      </c>
      <c r="O11" s="38">
        <f t="shared" si="2"/>
        <v>210858740260.63574</v>
      </c>
      <c r="P11" s="38">
        <f t="shared" si="2"/>
        <v>210663857485.89209</v>
      </c>
      <c r="Q11" s="38">
        <f t="shared" si="2"/>
        <v>209741114215.63519</v>
      </c>
      <c r="R11" s="38">
        <f t="shared" si="2"/>
        <v>209630045679.7688</v>
      </c>
      <c r="S11" s="38">
        <f t="shared" si="2"/>
        <v>210290950396.71942</v>
      </c>
      <c r="T11" s="38">
        <f t="shared" si="2"/>
        <v>208718611678.83438</v>
      </c>
      <c r="U11" s="38">
        <f t="shared" si="2"/>
        <v>206890418968.5871</v>
      </c>
      <c r="V11" s="38">
        <f t="shared" si="2"/>
        <v>208357449228.93604</v>
      </c>
      <c r="W11" s="38">
        <f t="shared" si="2"/>
        <v>208456984012.86615</v>
      </c>
      <c r="X11" s="38">
        <f t="shared" si="2"/>
        <v>207440466037.0094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21730072071.287041</v>
      </c>
      <c r="E12" s="38">
        <f t="shared" ref="E12:X12" si="3">+E23+E19</f>
        <v>20905711660.305275</v>
      </c>
      <c r="F12" s="38">
        <f t="shared" si="3"/>
        <v>20091861686.670509</v>
      </c>
      <c r="G12" s="38">
        <f t="shared" si="3"/>
        <v>19359223316.99152</v>
      </c>
      <c r="H12" s="38">
        <f t="shared" si="3"/>
        <v>18696585294.838413</v>
      </c>
      <c r="I12" s="38">
        <f t="shared" si="3"/>
        <v>18058399276.758072</v>
      </c>
      <c r="J12" s="38">
        <f t="shared" si="3"/>
        <v>17459887727.987827</v>
      </c>
      <c r="K12" s="38">
        <f t="shared" si="3"/>
        <v>16891936198.510576</v>
      </c>
      <c r="L12" s="38">
        <f t="shared" si="3"/>
        <v>16326688293.569241</v>
      </c>
      <c r="M12" s="38">
        <f t="shared" si="3"/>
        <v>15808142638.968451</v>
      </c>
      <c r="N12" s="38">
        <f t="shared" si="3"/>
        <v>15304693461.682812</v>
      </c>
      <c r="O12" s="38">
        <f t="shared" si="3"/>
        <v>14795071562.179844</v>
      </c>
      <c r="P12" s="38">
        <f t="shared" si="3"/>
        <v>14296074276.006884</v>
      </c>
      <c r="Q12" s="38">
        <f t="shared" si="3"/>
        <v>13837517975.964516</v>
      </c>
      <c r="R12" s="38">
        <f t="shared" si="3"/>
        <v>13373159510.655052</v>
      </c>
      <c r="S12" s="38">
        <f t="shared" si="3"/>
        <v>12940192210.628527</v>
      </c>
      <c r="T12" s="38">
        <f t="shared" si="3"/>
        <v>12532908996.934448</v>
      </c>
      <c r="U12" s="38">
        <f t="shared" si="3"/>
        <v>12173594422.693428</v>
      </c>
      <c r="V12" s="38">
        <f t="shared" si="3"/>
        <v>11957850093.116814</v>
      </c>
      <c r="W12" s="38">
        <f t="shared" si="3"/>
        <v>11753577497.11228</v>
      </c>
      <c r="X12" s="38">
        <f t="shared" si="3"/>
        <v>11569815195.051762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134420394056.23437</v>
      </c>
      <c r="E13" s="13">
        <f t="shared" ref="E13:X13" si="4">+E14+E15</f>
        <v>133974855207.46567</v>
      </c>
      <c r="F13" s="13">
        <f t="shared" si="4"/>
        <v>133569017840.27042</v>
      </c>
      <c r="G13" s="13">
        <f t="shared" si="4"/>
        <v>132483844010.59618</v>
      </c>
      <c r="H13" s="13">
        <f t="shared" si="4"/>
        <v>133145535370.15363</v>
      </c>
      <c r="I13" s="13">
        <f t="shared" si="4"/>
        <v>131098703431.25587</v>
      </c>
      <c r="J13" s="13">
        <f t="shared" si="4"/>
        <v>132951439238.01678</v>
      </c>
      <c r="K13" s="13">
        <f t="shared" si="4"/>
        <v>132598537179.58614</v>
      </c>
      <c r="L13" s="13">
        <f t="shared" si="4"/>
        <v>132152998330.81744</v>
      </c>
      <c r="M13" s="13">
        <f t="shared" si="4"/>
        <v>131358968699.34848</v>
      </c>
      <c r="N13" s="13">
        <f t="shared" si="4"/>
        <v>131306033390.58388</v>
      </c>
      <c r="O13" s="13">
        <f t="shared" si="4"/>
        <v>130220859560.90964</v>
      </c>
      <c r="P13" s="13">
        <f t="shared" si="4"/>
        <v>129775320712.14095</v>
      </c>
      <c r="Q13" s="13">
        <f t="shared" si="4"/>
        <v>128601921367.85904</v>
      </c>
      <c r="R13" s="13">
        <f t="shared" si="4"/>
        <v>128240196757.96761</v>
      </c>
      <c r="S13" s="13">
        <f t="shared" si="4"/>
        <v>128650445400.89323</v>
      </c>
      <c r="T13" s="13">
        <f t="shared" si="4"/>
        <v>126219832473.45215</v>
      </c>
      <c r="U13" s="13">
        <f t="shared" si="4"/>
        <v>123533365553.64883</v>
      </c>
      <c r="V13" s="13">
        <f t="shared" si="4"/>
        <v>124142121604.44171</v>
      </c>
      <c r="W13" s="13">
        <f t="shared" si="4"/>
        <v>123383382178.8158</v>
      </c>
      <c r="X13" s="13">
        <f t="shared" si="4"/>
        <v>121508589993.40298</v>
      </c>
    </row>
    <row r="14" spans="1:24" ht="15.75">
      <c r="A14" s="8" t="s">
        <v>43</v>
      </c>
      <c r="B14" s="2" t="s">
        <v>27</v>
      </c>
      <c r="C14" s="10"/>
      <c r="D14" s="11">
        <v>88984254033.288254</v>
      </c>
      <c r="E14" s="11">
        <v>88618118147.666458</v>
      </c>
      <c r="F14" s="11">
        <v>87991716993.952042</v>
      </c>
      <c r="G14" s="11">
        <v>86712447032.140945</v>
      </c>
      <c r="H14" s="11">
        <v>86002231639.549255</v>
      </c>
      <c r="I14" s="11">
        <v>82724653771.874603</v>
      </c>
      <c r="J14" s="11">
        <v>84449462582.454407</v>
      </c>
      <c r="K14" s="11">
        <v>84074504145.371841</v>
      </c>
      <c r="L14" s="11">
        <v>81679181423.773804</v>
      </c>
      <c r="M14" s="11">
        <v>80849861586.461777</v>
      </c>
      <c r="N14" s="11">
        <v>80743990968.932587</v>
      </c>
      <c r="O14" s="11">
        <v>79597059279.032974</v>
      </c>
      <c r="P14" s="11">
        <v>78900077713.632446</v>
      </c>
      <c r="Q14" s="11">
        <v>79319148908.018845</v>
      </c>
      <c r="R14" s="11">
        <v>79213278290.489639</v>
      </c>
      <c r="S14" s="11">
        <v>78714804132.956345</v>
      </c>
      <c r="T14" s="11">
        <v>77541404788.674438</v>
      </c>
      <c r="U14" s="11">
        <v>76738552605.74472</v>
      </c>
      <c r="V14" s="11">
        <v>76191554415.177216</v>
      </c>
      <c r="W14" s="11">
        <v>75944522974.275757</v>
      </c>
      <c r="X14" s="11">
        <v>75966579352.927673</v>
      </c>
    </row>
    <row r="15" spans="1:24" ht="15.75">
      <c r="A15" s="8" t="s">
        <v>47</v>
      </c>
      <c r="B15" s="2" t="s">
        <v>6</v>
      </c>
      <c r="C15" s="10"/>
      <c r="D15" s="11">
        <v>45436140022.946114</v>
      </c>
      <c r="E15" s="11">
        <v>45356737059.799217</v>
      </c>
      <c r="F15" s="11">
        <v>45577300846.318375</v>
      </c>
      <c r="G15" s="11">
        <v>45771396978.455231</v>
      </c>
      <c r="H15" s="11">
        <v>47143303730.604378</v>
      </c>
      <c r="I15" s="11">
        <v>48374049659.381271</v>
      </c>
      <c r="J15" s="11">
        <v>48501976655.562378</v>
      </c>
      <c r="K15" s="11">
        <v>48524033034.214294</v>
      </c>
      <c r="L15" s="11">
        <v>50473816907.043633</v>
      </c>
      <c r="M15" s="11">
        <v>50509107112.886696</v>
      </c>
      <c r="N15" s="11">
        <v>50562042421.651291</v>
      </c>
      <c r="O15" s="11">
        <v>50623800281.876656</v>
      </c>
      <c r="P15" s="11">
        <v>50875242998.508499</v>
      </c>
      <c r="Q15" s="11">
        <v>49282772459.840187</v>
      </c>
      <c r="R15" s="11">
        <v>49026918467.477966</v>
      </c>
      <c r="S15" s="11">
        <v>49935641267.93689</v>
      </c>
      <c r="T15" s="11">
        <v>48678427684.777702</v>
      </c>
      <c r="U15" s="11">
        <v>46794812947.904114</v>
      </c>
      <c r="V15" s="11">
        <v>47950567189.264488</v>
      </c>
      <c r="W15" s="11">
        <v>47438859204.540047</v>
      </c>
      <c r="X15" s="11">
        <v>45542010640.475304</v>
      </c>
    </row>
    <row r="16" spans="1:24" ht="15.75">
      <c r="A16" s="15" t="s">
        <v>44</v>
      </c>
      <c r="B16" s="10" t="s">
        <v>11</v>
      </c>
      <c r="C16" s="10"/>
      <c r="D16" s="13">
        <f>+D17+D18</f>
        <v>62949776933.124283</v>
      </c>
      <c r="E16" s="13">
        <f t="shared" ref="E16:X16" si="5">+E17+E18</f>
        <v>64693521702.381966</v>
      </c>
      <c r="F16" s="13">
        <f t="shared" si="5"/>
        <v>66437266471.639648</v>
      </c>
      <c r="G16" s="13">
        <f t="shared" si="5"/>
        <v>68181011240.897324</v>
      </c>
      <c r="H16" s="13">
        <f t="shared" si="5"/>
        <v>69924756010.154999</v>
      </c>
      <c r="I16" s="13">
        <f t="shared" si="5"/>
        <v>71668500779.412689</v>
      </c>
      <c r="J16" s="13">
        <f t="shared" si="5"/>
        <v>73412245548.67038</v>
      </c>
      <c r="K16" s="13">
        <f t="shared" si="5"/>
        <v>75155990317.92804</v>
      </c>
      <c r="L16" s="13">
        <f t="shared" si="5"/>
        <v>76899735087.18573</v>
      </c>
      <c r="M16" s="13">
        <f t="shared" si="5"/>
        <v>78643479856.443405</v>
      </c>
      <c r="N16" s="13">
        <f t="shared" si="5"/>
        <v>80387224625.70108</v>
      </c>
      <c r="O16" s="13">
        <f t="shared" si="5"/>
        <v>80637880699.726105</v>
      </c>
      <c r="P16" s="13">
        <f t="shared" si="5"/>
        <v>80888536773.751129</v>
      </c>
      <c r="Q16" s="13">
        <f t="shared" si="5"/>
        <v>81139192847.776154</v>
      </c>
      <c r="R16" s="13">
        <f t="shared" si="5"/>
        <v>81389848921.801178</v>
      </c>
      <c r="S16" s="13">
        <f t="shared" si="5"/>
        <v>81640504995.826187</v>
      </c>
      <c r="T16" s="13">
        <f t="shared" si="5"/>
        <v>82498779205.382233</v>
      </c>
      <c r="U16" s="13">
        <f t="shared" si="5"/>
        <v>83357053414.938263</v>
      </c>
      <c r="V16" s="13">
        <f t="shared" si="5"/>
        <v>84215327624.494308</v>
      </c>
      <c r="W16" s="13">
        <f t="shared" si="5"/>
        <v>85073601834.050354</v>
      </c>
      <c r="X16" s="13">
        <f t="shared" si="5"/>
        <v>85931876043.6064</v>
      </c>
    </row>
    <row r="17" spans="1:24">
      <c r="A17" s="8" t="s">
        <v>45</v>
      </c>
      <c r="B17" s="2" t="s">
        <v>7</v>
      </c>
      <c r="C17" s="2"/>
      <c r="D17" s="14">
        <v>13687699699.815809</v>
      </c>
      <c r="E17" s="14">
        <v>14301619673.618052</v>
      </c>
      <c r="F17" s="14">
        <v>14915539647.420296</v>
      </c>
      <c r="G17" s="14">
        <v>15529459621.222536</v>
      </c>
      <c r="H17" s="14">
        <v>16143379595.024778</v>
      </c>
      <c r="I17" s="14">
        <v>16757299568.827021</v>
      </c>
      <c r="J17" s="14">
        <v>17371219542.629265</v>
      </c>
      <c r="K17" s="14">
        <v>17985139516.431503</v>
      </c>
      <c r="L17" s="14">
        <v>18599059490.233746</v>
      </c>
      <c r="M17" s="14">
        <v>19212979464.035988</v>
      </c>
      <c r="N17" s="14">
        <v>19826899437.83823</v>
      </c>
      <c r="O17" s="14">
        <v>19859841795.569324</v>
      </c>
      <c r="P17" s="14">
        <v>19892784153.300419</v>
      </c>
      <c r="Q17" s="14">
        <v>19925726511.031517</v>
      </c>
      <c r="R17" s="14">
        <v>19958668868.762611</v>
      </c>
      <c r="S17" s="14">
        <v>19991611226.493702</v>
      </c>
      <c r="T17" s="14">
        <v>20222210569.670834</v>
      </c>
      <c r="U17" s="14">
        <v>20452809912.847961</v>
      </c>
      <c r="V17" s="14">
        <v>20683409256.025093</v>
      </c>
      <c r="W17" s="14">
        <v>20914008599.202221</v>
      </c>
      <c r="X17" s="14">
        <v>21144607942.379353</v>
      </c>
    </row>
    <row r="18" spans="1:24">
      <c r="A18" s="8" t="s">
        <v>46</v>
      </c>
      <c r="B18" s="2" t="s">
        <v>62</v>
      </c>
      <c r="C18" s="2"/>
      <c r="D18" s="14">
        <v>49262077233.308472</v>
      </c>
      <c r="E18" s="14">
        <v>50391902028.763916</v>
      </c>
      <c r="F18" s="14">
        <v>51521726824.219353</v>
      </c>
      <c r="G18" s="14">
        <v>52651551619.674789</v>
      </c>
      <c r="H18" s="14">
        <v>53781376415.130226</v>
      </c>
      <c r="I18" s="14">
        <v>54911201210.585663</v>
      </c>
      <c r="J18" s="14">
        <v>56041026006.041107</v>
      </c>
      <c r="K18" s="14">
        <v>57170850801.496536</v>
      </c>
      <c r="L18" s="14">
        <v>58300675596.951981</v>
      </c>
      <c r="M18" s="14">
        <v>59430500392.407417</v>
      </c>
      <c r="N18" s="14">
        <v>60560325187.862854</v>
      </c>
      <c r="O18" s="14">
        <v>60778038904.156776</v>
      </c>
      <c r="P18" s="14">
        <v>60995752620.450706</v>
      </c>
      <c r="Q18" s="14">
        <v>61213466336.744629</v>
      </c>
      <c r="R18" s="14">
        <v>61431180053.038559</v>
      </c>
      <c r="S18" s="14">
        <v>61648893769.332481</v>
      </c>
      <c r="T18" s="14">
        <v>62276568635.711395</v>
      </c>
      <c r="U18" s="14">
        <v>62904243502.090309</v>
      </c>
      <c r="V18" s="14">
        <v>63531918368.469215</v>
      </c>
      <c r="W18" s="14">
        <v>64159593234.848129</v>
      </c>
      <c r="X18" s="14">
        <v>64787268101.227043</v>
      </c>
    </row>
    <row r="19" spans="1:24" ht="15.75">
      <c r="A19" s="15" t="s">
        <v>48</v>
      </c>
      <c r="B19" s="10" t="s">
        <v>12</v>
      </c>
      <c r="C19" s="10"/>
      <c r="D19" s="13">
        <f>+D20+D21+D22</f>
        <v>21730072071.287041</v>
      </c>
      <c r="E19" s="13">
        <f t="shared" ref="E19:X19" si="6">+E20+E21+E22</f>
        <v>20905711660.305275</v>
      </c>
      <c r="F19" s="13">
        <f t="shared" si="6"/>
        <v>20091861686.670509</v>
      </c>
      <c r="G19" s="13">
        <f t="shared" si="6"/>
        <v>19359223316.99152</v>
      </c>
      <c r="H19" s="13">
        <f t="shared" si="6"/>
        <v>18696585294.838413</v>
      </c>
      <c r="I19" s="13">
        <f t="shared" si="6"/>
        <v>18058399276.758072</v>
      </c>
      <c r="J19" s="13">
        <f t="shared" si="6"/>
        <v>17459887727.987827</v>
      </c>
      <c r="K19" s="13">
        <f t="shared" si="6"/>
        <v>16891936198.510576</v>
      </c>
      <c r="L19" s="13">
        <f t="shared" si="6"/>
        <v>16326688293.569241</v>
      </c>
      <c r="M19" s="13">
        <f t="shared" si="6"/>
        <v>15808142638.968451</v>
      </c>
      <c r="N19" s="13">
        <f t="shared" si="6"/>
        <v>15304693461.682812</v>
      </c>
      <c r="O19" s="13">
        <f t="shared" si="6"/>
        <v>14795071562.179844</v>
      </c>
      <c r="P19" s="13">
        <f t="shared" si="6"/>
        <v>14296074276.006884</v>
      </c>
      <c r="Q19" s="13">
        <f t="shared" si="6"/>
        <v>13837517975.964516</v>
      </c>
      <c r="R19" s="13">
        <f t="shared" si="6"/>
        <v>13373159510.655052</v>
      </c>
      <c r="S19" s="13">
        <f t="shared" si="6"/>
        <v>12940192210.628527</v>
      </c>
      <c r="T19" s="13">
        <f t="shared" si="6"/>
        <v>12532908996.934448</v>
      </c>
      <c r="U19" s="13">
        <f t="shared" si="6"/>
        <v>12173594422.693428</v>
      </c>
      <c r="V19" s="13">
        <f t="shared" si="6"/>
        <v>11957850093.116814</v>
      </c>
      <c r="W19" s="13">
        <f t="shared" si="6"/>
        <v>11753577497.11228</v>
      </c>
      <c r="X19" s="13">
        <f t="shared" si="6"/>
        <v>11569815195.051762</v>
      </c>
    </row>
    <row r="20" spans="1:24" s="16" customFormat="1">
      <c r="A20" s="8" t="s">
        <v>59</v>
      </c>
      <c r="B20" s="2" t="s">
        <v>13</v>
      </c>
      <c r="C20" s="2"/>
      <c r="D20" s="11">
        <v>1523017277.6132767</v>
      </c>
      <c r="E20" s="11">
        <v>1446433310.991693</v>
      </c>
      <c r="F20" s="11">
        <v>1374163574.4897919</v>
      </c>
      <c r="G20" s="11">
        <v>1317902207.7380629</v>
      </c>
      <c r="H20" s="11">
        <v>1270201953.7495975</v>
      </c>
      <c r="I20" s="11">
        <v>1230645174.6264186</v>
      </c>
      <c r="J20" s="11">
        <v>1206277548.8831875</v>
      </c>
      <c r="K20" s="11">
        <v>1188640029.297611</v>
      </c>
      <c r="L20" s="11">
        <v>1164086745.4534788</v>
      </c>
      <c r="M20" s="11">
        <v>1149978006.1844611</v>
      </c>
      <c r="N20" s="11">
        <v>1135238215.0304816</v>
      </c>
      <c r="O20" s="11">
        <v>1115051075.9524963</v>
      </c>
      <c r="P20" s="11">
        <v>1092052678.7034087</v>
      </c>
      <c r="Q20" s="11">
        <v>1065139216.2515751</v>
      </c>
      <c r="R20" s="11">
        <v>1036832691.4468949</v>
      </c>
      <c r="S20" s="11">
        <v>1010624381.6695453</v>
      </c>
      <c r="T20" s="11">
        <v>984644965.12334383</v>
      </c>
      <c r="U20" s="11">
        <v>978267725.39371407</v>
      </c>
      <c r="V20" s="11">
        <v>972079114.29459953</v>
      </c>
      <c r="W20" s="11">
        <v>962014147.7067771</v>
      </c>
      <c r="X20" s="11">
        <v>953723121.06579912</v>
      </c>
    </row>
    <row r="21" spans="1:24" s="16" customFormat="1">
      <c r="A21" s="8" t="s">
        <v>60</v>
      </c>
      <c r="B21" s="2" t="s">
        <v>14</v>
      </c>
      <c r="C21" s="2"/>
      <c r="D21" s="11">
        <v>444609748.23441821</v>
      </c>
      <c r="E21" s="11">
        <v>382150624.19015479</v>
      </c>
      <c r="F21" s="11">
        <v>324945127.16224068</v>
      </c>
      <c r="G21" s="11">
        <v>294112655.81025553</v>
      </c>
      <c r="H21" s="11">
        <v>284762212.64520913</v>
      </c>
      <c r="I21" s="11">
        <v>264856761.37371126</v>
      </c>
      <c r="J21" s="11">
        <v>242511615.98283312</v>
      </c>
      <c r="K21" s="11">
        <v>233976345.85498697</v>
      </c>
      <c r="L21" s="11">
        <v>228605838.80825233</v>
      </c>
      <c r="M21" s="11">
        <v>221748845.34347555</v>
      </c>
      <c r="N21" s="11">
        <v>213980790.50802004</v>
      </c>
      <c r="O21" s="11">
        <v>189238097.32842106</v>
      </c>
      <c r="P21" s="11">
        <v>164735152.13865897</v>
      </c>
      <c r="Q21" s="11">
        <v>154425689.85812417</v>
      </c>
      <c r="R21" s="11">
        <v>138170309.06156173</v>
      </c>
      <c r="S21" s="11">
        <v>130594058.04920393</v>
      </c>
      <c r="T21" s="11">
        <v>127285435.31173398</v>
      </c>
      <c r="U21" s="11">
        <v>126422318.10779446</v>
      </c>
      <c r="V21" s="11">
        <v>125607145.07059416</v>
      </c>
      <c r="W21" s="11">
        <v>124935831.68975233</v>
      </c>
      <c r="X21" s="11">
        <v>122202633.9996458</v>
      </c>
    </row>
    <row r="22" spans="1:24" s="16" customFormat="1">
      <c r="A22" s="8" t="s">
        <v>61</v>
      </c>
      <c r="B22" s="2" t="s">
        <v>15</v>
      </c>
      <c r="C22" s="2"/>
      <c r="D22" s="11">
        <v>19762445045.439346</v>
      </c>
      <c r="E22" s="11">
        <v>19077127725.123428</v>
      </c>
      <c r="F22" s="11">
        <v>18392752985.018478</v>
      </c>
      <c r="G22" s="11">
        <v>17747208453.443203</v>
      </c>
      <c r="H22" s="11">
        <v>17141621128.443607</v>
      </c>
      <c r="I22" s="11">
        <v>16562897340.75794</v>
      </c>
      <c r="J22" s="11">
        <v>16011098563.121807</v>
      </c>
      <c r="K22" s="11">
        <v>15469319823.357979</v>
      </c>
      <c r="L22" s="11">
        <v>14933995709.307508</v>
      </c>
      <c r="M22" s="11">
        <v>14436415787.440514</v>
      </c>
      <c r="N22" s="11">
        <v>13955474456.14431</v>
      </c>
      <c r="O22" s="11">
        <v>13490782388.898926</v>
      </c>
      <c r="P22" s="11">
        <v>13039286445.164816</v>
      </c>
      <c r="Q22" s="11">
        <v>12617953069.854816</v>
      </c>
      <c r="R22" s="11">
        <v>12198156510.146595</v>
      </c>
      <c r="S22" s="11">
        <v>11798973770.909777</v>
      </c>
      <c r="T22" s="11">
        <v>11420978596.499371</v>
      </c>
      <c r="U22" s="11">
        <v>11068904379.191919</v>
      </c>
      <c r="V22" s="11">
        <v>10860163833.751619</v>
      </c>
      <c r="W22" s="11">
        <v>10666627517.71575</v>
      </c>
      <c r="X22" s="11">
        <v>10493889439.986317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730335312216.58386</v>
      </c>
      <c r="E35" s="11">
        <v>748929653400.01379</v>
      </c>
      <c r="F35" s="11">
        <v>755888823342.34375</v>
      </c>
      <c r="G35" s="11">
        <v>748091892305.91528</v>
      </c>
      <c r="H35" s="11">
        <v>765920383219.27893</v>
      </c>
      <c r="I35" s="11">
        <v>787040592078.33252</v>
      </c>
      <c r="J35" s="11">
        <v>806063460248.76086</v>
      </c>
      <c r="K35" s="11">
        <v>837247589049.42114</v>
      </c>
      <c r="L35" s="11">
        <v>874657156650.16711</v>
      </c>
      <c r="M35" s="11">
        <v>916167837676.52136</v>
      </c>
      <c r="N35" s="11">
        <v>962432621559.37439</v>
      </c>
      <c r="O35" s="11">
        <v>997542172389.57251</v>
      </c>
      <c r="P35" s="11">
        <v>1024517862462.58</v>
      </c>
      <c r="Q35" s="11">
        <v>1056240844467.537</v>
      </c>
      <c r="R35" s="11">
        <v>1090746491952.337</v>
      </c>
      <c r="S35" s="11">
        <v>1130169626423.917</v>
      </c>
      <c r="T35" s="11">
        <v>1175586977067.406</v>
      </c>
      <c r="U35" s="11">
        <v>1217605668258.562</v>
      </c>
      <c r="V35" s="11">
        <v>1228075437947.8311</v>
      </c>
      <c r="W35" s="11">
        <v>1182359670545.115</v>
      </c>
      <c r="X35" s="11">
        <v>1180660030060.79</v>
      </c>
    </row>
    <row r="36" spans="1:24" ht="15.75">
      <c r="A36" s="25">
        <v>5</v>
      </c>
      <c r="B36" s="9" t="s">
        <v>9</v>
      </c>
      <c r="C36" s="10"/>
      <c r="D36" s="11">
        <v>38889158</v>
      </c>
      <c r="E36" s="11">
        <v>38979222.000000007</v>
      </c>
      <c r="F36" s="11">
        <v>39086335</v>
      </c>
      <c r="G36" s="11">
        <v>39203352</v>
      </c>
      <c r="H36" s="11">
        <v>39318577</v>
      </c>
      <c r="I36" s="11">
        <v>39426833.999999993</v>
      </c>
      <c r="J36" s="11">
        <v>39519508.000000007</v>
      </c>
      <c r="K36" s="11">
        <v>39608651.999999985</v>
      </c>
      <c r="L36" s="11">
        <v>39734033.000000007</v>
      </c>
      <c r="M36" s="11">
        <v>39948910.000000007</v>
      </c>
      <c r="N36" s="11">
        <v>40288457.000000007</v>
      </c>
      <c r="O36" s="11">
        <v>40767010</v>
      </c>
      <c r="P36" s="11">
        <v>41364726.000000007</v>
      </c>
      <c r="Q36" s="11">
        <v>42039799.999999993</v>
      </c>
      <c r="R36" s="11">
        <v>42732092</v>
      </c>
      <c r="S36" s="11">
        <v>43395441.000000007</v>
      </c>
      <c r="T36" s="11">
        <v>44017887.000000007</v>
      </c>
      <c r="U36" s="11">
        <v>44604384.000000007</v>
      </c>
      <c r="V36" s="11">
        <v>45146257.999999985</v>
      </c>
      <c r="W36" s="11">
        <v>45638112.999999993</v>
      </c>
      <c r="X36" s="11">
        <v>46076988.999999993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239377.1241992795</v>
      </c>
      <c r="E39" s="11">
        <f t="shared" si="8"/>
        <v>247459.15746854298</v>
      </c>
      <c r="F39" s="11">
        <f t="shared" si="8"/>
        <v>255021.55799872533</v>
      </c>
      <c r="G39" s="11">
        <f t="shared" si="8"/>
        <v>257625.76685521466</v>
      </c>
      <c r="H39" s="11">
        <f t="shared" si="8"/>
        <v>264882.52510975528</v>
      </c>
      <c r="I39" s="11">
        <f t="shared" si="8"/>
        <v>272431.45542655973</v>
      </c>
      <c r="J39" s="11">
        <f t="shared" si="8"/>
        <v>279352.43250213971</v>
      </c>
      <c r="K39" s="11">
        <f t="shared" si="8"/>
        <v>282011.1044852112</v>
      </c>
      <c r="L39" s="11">
        <f t="shared" si="8"/>
        <v>288933.2618550568</v>
      </c>
      <c r="M39" s="11">
        <f t="shared" si="8"/>
        <v>295737.76581782353</v>
      </c>
      <c r="N39" s="11">
        <f t="shared" si="8"/>
        <v>304229.55710616504</v>
      </c>
      <c r="O39" s="11">
        <f t="shared" si="8"/>
        <v>306934.41021832044</v>
      </c>
      <c r="P39" s="11">
        <f t="shared" si="8"/>
        <v>312249.80901828804</v>
      </c>
      <c r="Q39" s="11">
        <f t="shared" si="8"/>
        <v>313452.37204089551</v>
      </c>
      <c r="R39" s="11">
        <f t="shared" si="8"/>
        <v>318162.06350448023</v>
      </c>
      <c r="S39" s="11">
        <f t="shared" si="8"/>
        <v>323044.4627526562</v>
      </c>
      <c r="T39" s="11">
        <f t="shared" si="8"/>
        <v>329382.56487532647</v>
      </c>
      <c r="U39" s="11">
        <f t="shared" si="8"/>
        <v>335390.81447485473</v>
      </c>
      <c r="V39" s="11">
        <f t="shared" si="8"/>
        <v>341667.77014477138</v>
      </c>
      <c r="W39" s="11">
        <f t="shared" si="8"/>
        <v>345640.13505522691</v>
      </c>
      <c r="X39" s="11">
        <f t="shared" si="8"/>
        <v>348851.6702112637</v>
      </c>
    </row>
    <row r="40" spans="1:24" ht="15.75">
      <c r="B40" s="20" t="s">
        <v>5</v>
      </c>
      <c r="C40" s="7"/>
      <c r="D40" s="11">
        <f t="shared" ref="D40:X40" si="9">+D8/D36</f>
        <v>60295.943718261413</v>
      </c>
      <c r="E40" s="11">
        <f t="shared" si="9"/>
        <v>62630.493631858692</v>
      </c>
      <c r="F40" s="11">
        <f t="shared" si="9"/>
        <v>64626.029248982522</v>
      </c>
      <c r="G40" s="11">
        <f t="shared" si="9"/>
        <v>66093.137118365368</v>
      </c>
      <c r="H40" s="11">
        <f t="shared" si="9"/>
        <v>67566.467990797159</v>
      </c>
      <c r="I40" s="11">
        <f t="shared" si="9"/>
        <v>69309.258300384259</v>
      </c>
      <c r="J40" s="11">
        <f t="shared" si="9"/>
        <v>71113.232304258869</v>
      </c>
      <c r="K40" s="11">
        <f t="shared" si="9"/>
        <v>73074.487964486994</v>
      </c>
      <c r="L40" s="11">
        <f t="shared" si="9"/>
        <v>75433.649010120542</v>
      </c>
      <c r="M40" s="11">
        <f t="shared" si="9"/>
        <v>78072.283838493648</v>
      </c>
      <c r="N40" s="11">
        <f t="shared" si="9"/>
        <v>80709.02431403457</v>
      </c>
      <c r="O40" s="11">
        <f t="shared" si="9"/>
        <v>83190.564892058275</v>
      </c>
      <c r="P40" s="11">
        <f t="shared" si="9"/>
        <v>85453.710447731777</v>
      </c>
      <c r="Q40" s="11">
        <f t="shared" si="9"/>
        <v>87743.107379405003</v>
      </c>
      <c r="R40" s="11">
        <f t="shared" si="9"/>
        <v>90129.641089383993</v>
      </c>
      <c r="S40" s="11">
        <f t="shared" si="9"/>
        <v>92854.528552924094</v>
      </c>
      <c r="T40" s="11">
        <f t="shared" si="9"/>
        <v>95967.40860825729</v>
      </c>
      <c r="U40" s="11">
        <f t="shared" si="9"/>
        <v>99259.257490553413</v>
      </c>
      <c r="V40" s="11">
        <f t="shared" si="9"/>
        <v>101994.44740262492</v>
      </c>
      <c r="W40" s="11">
        <f t="shared" si="9"/>
        <v>103385.18085990219</v>
      </c>
      <c r="X40" s="11">
        <f t="shared" si="9"/>
        <v>104279.31489723617</v>
      </c>
    </row>
    <row r="41" spans="1:24" ht="15.75">
      <c r="B41" s="20" t="s">
        <v>38</v>
      </c>
      <c r="C41" s="7"/>
      <c r="D41" s="37">
        <f>+D9/D36</f>
        <v>173447.21321794062</v>
      </c>
      <c r="E41" s="37">
        <f t="shared" ref="E41:X41" si="10">+E9/E36</f>
        <v>179195.55785601199</v>
      </c>
      <c r="F41" s="37">
        <f t="shared" si="10"/>
        <v>184764.45215996841</v>
      </c>
      <c r="G41" s="37">
        <f t="shared" si="10"/>
        <v>185920.25050538758</v>
      </c>
      <c r="H41" s="37">
        <f t="shared" si="10"/>
        <v>191675.80018201086</v>
      </c>
      <c r="I41" s="37">
        <f t="shared" si="10"/>
        <v>197521.30095765667</v>
      </c>
      <c r="J41" s="37">
        <f t="shared" si="10"/>
        <v>202575.57775312071</v>
      </c>
      <c r="K41" s="37">
        <f t="shared" si="10"/>
        <v>203264.9651932308</v>
      </c>
      <c r="L41" s="37">
        <f t="shared" si="10"/>
        <v>207827.41184506362</v>
      </c>
      <c r="M41" s="37">
        <f t="shared" si="10"/>
        <v>212012.99756374105</v>
      </c>
      <c r="N41" s="37">
        <f t="shared" si="10"/>
        <v>217886.21546203352</v>
      </c>
      <c r="O41" s="37">
        <f t="shared" si="10"/>
        <v>218208.63899587843</v>
      </c>
      <c r="P41" s="37">
        <f t="shared" si="10"/>
        <v>221357.65007794692</v>
      </c>
      <c r="Q41" s="37">
        <f t="shared" si="10"/>
        <v>220391.00358052438</v>
      </c>
      <c r="R41" s="37">
        <f t="shared" si="10"/>
        <v>222813.78708148273</v>
      </c>
      <c r="S41" s="37">
        <f t="shared" si="10"/>
        <v>225045.81911613728</v>
      </c>
      <c r="T41" s="37">
        <f t="shared" si="10"/>
        <v>228388.75596130782</v>
      </c>
      <c r="U41" s="37">
        <f t="shared" si="10"/>
        <v>231220.29056279259</v>
      </c>
      <c r="V41" s="37">
        <f t="shared" si="10"/>
        <v>234793.28818154009</v>
      </c>
      <c r="W41" s="37">
        <f t="shared" si="10"/>
        <v>237429.80812695029</v>
      </c>
      <c r="X41" s="37">
        <f t="shared" si="10"/>
        <v>239819.21744661909</v>
      </c>
    </row>
    <row r="42" spans="1:24" ht="15.75">
      <c r="B42" s="20" t="s">
        <v>10</v>
      </c>
      <c r="C42" s="9"/>
      <c r="D42" s="11">
        <f t="shared" ref="D42:X42" si="11">+D10/D36</f>
        <v>5633.9672630774285</v>
      </c>
      <c r="E42" s="11">
        <f t="shared" si="11"/>
        <v>5633.1059806722888</v>
      </c>
      <c r="F42" s="11">
        <f t="shared" si="11"/>
        <v>5631.0765897744204</v>
      </c>
      <c r="G42" s="11">
        <f t="shared" si="11"/>
        <v>5612.379231461764</v>
      </c>
      <c r="H42" s="11">
        <f t="shared" si="11"/>
        <v>5640.2569369473122</v>
      </c>
      <c r="I42" s="11">
        <f t="shared" si="11"/>
        <v>5600.8961685187978</v>
      </c>
      <c r="J42" s="11">
        <f t="shared" si="11"/>
        <v>5663.6224447600653</v>
      </c>
      <c r="K42" s="11">
        <f t="shared" si="11"/>
        <v>5671.6513274934186</v>
      </c>
      <c r="L42" s="11">
        <f t="shared" si="11"/>
        <v>5672.2009998726371</v>
      </c>
      <c r="M42" s="11">
        <f t="shared" si="11"/>
        <v>5652.4844155888177</v>
      </c>
      <c r="N42" s="11">
        <f t="shared" si="11"/>
        <v>5634.3173300969984</v>
      </c>
      <c r="O42" s="11">
        <f t="shared" si="11"/>
        <v>5535.2063303836994</v>
      </c>
      <c r="P42" s="11">
        <f t="shared" si="11"/>
        <v>5438.4484926093537</v>
      </c>
      <c r="Q42" s="11">
        <f t="shared" si="11"/>
        <v>5318.2610809661255</v>
      </c>
      <c r="R42" s="11">
        <f t="shared" si="11"/>
        <v>5218.6353336135253</v>
      </c>
      <c r="S42" s="11">
        <f t="shared" si="11"/>
        <v>5144.1150835947938</v>
      </c>
      <c r="T42" s="11">
        <f t="shared" si="11"/>
        <v>5026.4003057613554</v>
      </c>
      <c r="U42" s="11">
        <f t="shared" si="11"/>
        <v>4911.2664215087125</v>
      </c>
      <c r="V42" s="11">
        <f t="shared" si="11"/>
        <v>4880.0345606063947</v>
      </c>
      <c r="W42" s="11">
        <f t="shared" si="11"/>
        <v>4825.1460683744408</v>
      </c>
      <c r="X42" s="11">
        <f t="shared" si="11"/>
        <v>4753.137867408419</v>
      </c>
    </row>
    <row r="43" spans="1:24" ht="15.75">
      <c r="B43" s="26" t="s">
        <v>32</v>
      </c>
      <c r="C43" s="9"/>
      <c r="D43" s="11">
        <f t="shared" ref="D43:X43" si="12">+D11/D36</f>
        <v>5075.1978479286863</v>
      </c>
      <c r="E43" s="11">
        <f t="shared" si="12"/>
        <v>5096.7763520228182</v>
      </c>
      <c r="F43" s="11">
        <f t="shared" si="12"/>
        <v>5117.0385842497144</v>
      </c>
      <c r="G43" s="11">
        <f t="shared" si="12"/>
        <v>5118.5637200485689</v>
      </c>
      <c r="H43" s="11">
        <f t="shared" si="12"/>
        <v>5164.7416278648288</v>
      </c>
      <c r="I43" s="11">
        <f t="shared" si="12"/>
        <v>5142.8731054253203</v>
      </c>
      <c r="J43" s="11">
        <f t="shared" si="12"/>
        <v>5221.8181660228947</v>
      </c>
      <c r="K43" s="11">
        <f t="shared" si="12"/>
        <v>5245.180459499461</v>
      </c>
      <c r="L43" s="11">
        <f t="shared" si="12"/>
        <v>5261.3016508543978</v>
      </c>
      <c r="M43" s="11">
        <f t="shared" si="12"/>
        <v>5256.7754303131633</v>
      </c>
      <c r="N43" s="11">
        <f t="shared" si="12"/>
        <v>5254.4394543649296</v>
      </c>
      <c r="O43" s="11">
        <f t="shared" si="12"/>
        <v>5172.288579923711</v>
      </c>
      <c r="P43" s="11">
        <f t="shared" si="12"/>
        <v>5092.8382188701562</v>
      </c>
      <c r="Q43" s="11">
        <f t="shared" si="12"/>
        <v>4989.1082787176729</v>
      </c>
      <c r="R43" s="11">
        <f t="shared" si="12"/>
        <v>4905.6817924984525</v>
      </c>
      <c r="S43" s="11">
        <f t="shared" si="12"/>
        <v>4845.9226488035783</v>
      </c>
      <c r="T43" s="11">
        <f t="shared" si="12"/>
        <v>4741.6772113308016</v>
      </c>
      <c r="U43" s="11">
        <f t="shared" si="12"/>
        <v>4638.3427012149086</v>
      </c>
      <c r="V43" s="11">
        <f t="shared" si="12"/>
        <v>4615.165430298478</v>
      </c>
      <c r="W43" s="11">
        <f t="shared" si="12"/>
        <v>4567.607429625019</v>
      </c>
      <c r="X43" s="11">
        <f t="shared" si="12"/>
        <v>4502.040401055925</v>
      </c>
    </row>
    <row r="44" spans="1:24" ht="15.75">
      <c r="B44" s="26" t="s">
        <v>33</v>
      </c>
      <c r="C44" s="9"/>
      <c r="D44" s="11">
        <f t="shared" ref="D44:X44" si="13">+D12/D36</f>
        <v>558.7694151487425</v>
      </c>
      <c r="E44" s="11">
        <f t="shared" si="13"/>
        <v>536.32962864947046</v>
      </c>
      <c r="F44" s="11">
        <f t="shared" si="13"/>
        <v>514.03800552470602</v>
      </c>
      <c r="G44" s="11">
        <f t="shared" si="13"/>
        <v>493.81551141319551</v>
      </c>
      <c r="H44" s="11">
        <f t="shared" si="13"/>
        <v>475.51530908248316</v>
      </c>
      <c r="I44" s="11">
        <f t="shared" si="13"/>
        <v>458.02306309347779</v>
      </c>
      <c r="J44" s="11">
        <f t="shared" si="13"/>
        <v>441.80427873717014</v>
      </c>
      <c r="K44" s="11">
        <f t="shared" si="13"/>
        <v>426.47086799395703</v>
      </c>
      <c r="L44" s="11">
        <f t="shared" si="13"/>
        <v>410.89934901823926</v>
      </c>
      <c r="M44" s="11">
        <f t="shared" si="13"/>
        <v>395.70898527565453</v>
      </c>
      <c r="N44" s="11">
        <f t="shared" si="13"/>
        <v>379.87787573206907</v>
      </c>
      <c r="O44" s="11">
        <f t="shared" si="13"/>
        <v>362.91775045998821</v>
      </c>
      <c r="P44" s="11">
        <f t="shared" si="13"/>
        <v>345.61027373919705</v>
      </c>
      <c r="Q44" s="11">
        <f t="shared" si="13"/>
        <v>329.1528022484531</v>
      </c>
      <c r="R44" s="11">
        <f t="shared" si="13"/>
        <v>312.95354111507231</v>
      </c>
      <c r="S44" s="11">
        <f t="shared" si="13"/>
        <v>298.19243479121513</v>
      </c>
      <c r="T44" s="11">
        <f t="shared" si="13"/>
        <v>284.72309443055377</v>
      </c>
      <c r="U44" s="11">
        <f t="shared" si="13"/>
        <v>272.92372029380397</v>
      </c>
      <c r="V44" s="11">
        <f t="shared" si="13"/>
        <v>264.86913030791652</v>
      </c>
      <c r="W44" s="11">
        <f t="shared" si="13"/>
        <v>257.53863874942158</v>
      </c>
      <c r="X44" s="11">
        <f t="shared" si="13"/>
        <v>251.09746635249459</v>
      </c>
    </row>
    <row r="45" spans="1:24" ht="15.75">
      <c r="B45" s="10" t="s">
        <v>31</v>
      </c>
      <c r="C45" s="9"/>
      <c r="D45" s="11">
        <f t="shared" ref="D45:X45" si="14">+D13/D36</f>
        <v>3456.5004996054267</v>
      </c>
      <c r="E45" s="11">
        <f t="shared" si="14"/>
        <v>3437.0838701569169</v>
      </c>
      <c r="F45" s="11">
        <f t="shared" si="14"/>
        <v>3417.2817134241523</v>
      </c>
      <c r="G45" s="11">
        <f t="shared" si="14"/>
        <v>3379.4009249667265</v>
      </c>
      <c r="H45" s="11">
        <f t="shared" si="14"/>
        <v>3386.3264016435191</v>
      </c>
      <c r="I45" s="11">
        <f t="shared" si="14"/>
        <v>3325.1136378654169</v>
      </c>
      <c r="J45" s="11">
        <f t="shared" si="14"/>
        <v>3364.1977333831373</v>
      </c>
      <c r="K45" s="11">
        <f t="shared" si="14"/>
        <v>3347.7164832467965</v>
      </c>
      <c r="L45" s="11">
        <f t="shared" si="14"/>
        <v>3325.939713464712</v>
      </c>
      <c r="M45" s="11">
        <f t="shared" si="14"/>
        <v>3288.1740377734577</v>
      </c>
      <c r="N45" s="11">
        <f t="shared" si="14"/>
        <v>3259.1477353075065</v>
      </c>
      <c r="O45" s="11">
        <f t="shared" si="14"/>
        <v>3194.2705526088284</v>
      </c>
      <c r="P45" s="11">
        <f t="shared" si="14"/>
        <v>3137.3426893276392</v>
      </c>
      <c r="Q45" s="11">
        <f t="shared" si="14"/>
        <v>3059.0516931065099</v>
      </c>
      <c r="R45" s="11">
        <f t="shared" si="14"/>
        <v>3001.0278167043075</v>
      </c>
      <c r="S45" s="11">
        <f t="shared" si="14"/>
        <v>2964.6073973736829</v>
      </c>
      <c r="T45" s="11">
        <f t="shared" si="14"/>
        <v>2867.4668657641864</v>
      </c>
      <c r="U45" s="11">
        <f t="shared" si="14"/>
        <v>2769.5341685169064</v>
      </c>
      <c r="V45" s="11">
        <f t="shared" si="14"/>
        <v>2749.7765507927979</v>
      </c>
      <c r="W45" s="11">
        <f t="shared" si="14"/>
        <v>2703.5162952249102</v>
      </c>
      <c r="X45" s="11">
        <f t="shared" si="14"/>
        <v>2637.0774790297824</v>
      </c>
    </row>
    <row r="46" spans="1:24" ht="15.75">
      <c r="B46" s="10" t="s">
        <v>11</v>
      </c>
      <c r="C46" s="9"/>
      <c r="D46" s="11">
        <f t="shared" ref="D46:X46" si="15">+D16/D36</f>
        <v>1618.6973483232598</v>
      </c>
      <c r="E46" s="11">
        <f t="shared" si="15"/>
        <v>1659.6924818659015</v>
      </c>
      <c r="F46" s="11">
        <f t="shared" si="15"/>
        <v>1699.7568708255621</v>
      </c>
      <c r="G46" s="11">
        <f t="shared" si="15"/>
        <v>1739.162795081842</v>
      </c>
      <c r="H46" s="11">
        <f t="shared" si="15"/>
        <v>1778.4152262213101</v>
      </c>
      <c r="I46" s="11">
        <f t="shared" si="15"/>
        <v>1817.7594675599037</v>
      </c>
      <c r="J46" s="11">
        <f t="shared" si="15"/>
        <v>1857.6204326397576</v>
      </c>
      <c r="K46" s="11">
        <f t="shared" si="15"/>
        <v>1897.4639762526649</v>
      </c>
      <c r="L46" s="11">
        <f t="shared" si="15"/>
        <v>1935.3619373896859</v>
      </c>
      <c r="M46" s="11">
        <f t="shared" si="15"/>
        <v>1968.601392539706</v>
      </c>
      <c r="N46" s="11">
        <f t="shared" si="15"/>
        <v>1995.2917190574231</v>
      </c>
      <c r="O46" s="11">
        <f t="shared" si="15"/>
        <v>1978.0180273148828</v>
      </c>
      <c r="P46" s="11">
        <f t="shared" si="15"/>
        <v>1955.4955295425168</v>
      </c>
      <c r="Q46" s="11">
        <f t="shared" si="15"/>
        <v>1930.056585611163</v>
      </c>
      <c r="R46" s="11">
        <f t="shared" si="15"/>
        <v>1904.653975794145</v>
      </c>
      <c r="S46" s="11">
        <f t="shared" si="15"/>
        <v>1881.3152514298949</v>
      </c>
      <c r="T46" s="11">
        <f t="shared" si="15"/>
        <v>1874.2103455666152</v>
      </c>
      <c r="U46" s="11">
        <f t="shared" si="15"/>
        <v>1868.8085326980022</v>
      </c>
      <c r="V46" s="11">
        <f t="shared" si="15"/>
        <v>1865.3888795056798</v>
      </c>
      <c r="W46" s="11">
        <f t="shared" si="15"/>
        <v>1864.0911344001092</v>
      </c>
      <c r="X46" s="11">
        <f t="shared" si="15"/>
        <v>1864.9629220261422</v>
      </c>
    </row>
    <row r="47" spans="1:24" ht="15.75">
      <c r="B47" s="10" t="s">
        <v>12</v>
      </c>
      <c r="C47" s="9"/>
      <c r="D47" s="11">
        <f t="shared" ref="D47:X47" si="16">+D19/D36</f>
        <v>558.7694151487425</v>
      </c>
      <c r="E47" s="11">
        <f t="shared" si="16"/>
        <v>536.32962864947046</v>
      </c>
      <c r="F47" s="11">
        <f t="shared" si="16"/>
        <v>514.03800552470602</v>
      </c>
      <c r="G47" s="11">
        <f t="shared" si="16"/>
        <v>493.81551141319551</v>
      </c>
      <c r="H47" s="11">
        <f t="shared" si="16"/>
        <v>475.51530908248316</v>
      </c>
      <c r="I47" s="11">
        <f t="shared" si="16"/>
        <v>458.02306309347779</v>
      </c>
      <c r="J47" s="11">
        <f t="shared" si="16"/>
        <v>441.80427873717014</v>
      </c>
      <c r="K47" s="11">
        <f t="shared" si="16"/>
        <v>426.47086799395703</v>
      </c>
      <c r="L47" s="11">
        <f t="shared" si="16"/>
        <v>410.89934901823926</v>
      </c>
      <c r="M47" s="11">
        <f t="shared" si="16"/>
        <v>395.70898527565453</v>
      </c>
      <c r="N47" s="11">
        <f t="shared" si="16"/>
        <v>379.87787573206907</v>
      </c>
      <c r="O47" s="11">
        <f t="shared" si="16"/>
        <v>362.91775045998821</v>
      </c>
      <c r="P47" s="11">
        <f t="shared" si="16"/>
        <v>345.61027373919705</v>
      </c>
      <c r="Q47" s="11">
        <f t="shared" si="16"/>
        <v>329.1528022484531</v>
      </c>
      <c r="R47" s="11">
        <f t="shared" si="16"/>
        <v>312.95354111507231</v>
      </c>
      <c r="S47" s="11">
        <f t="shared" si="16"/>
        <v>298.19243479121513</v>
      </c>
      <c r="T47" s="11">
        <f t="shared" si="16"/>
        <v>284.72309443055377</v>
      </c>
      <c r="U47" s="11">
        <f t="shared" si="16"/>
        <v>272.92372029380397</v>
      </c>
      <c r="V47" s="11">
        <f t="shared" si="16"/>
        <v>264.86913030791652</v>
      </c>
      <c r="W47" s="11">
        <f t="shared" si="16"/>
        <v>257.53863874942158</v>
      </c>
      <c r="X47" s="11">
        <f t="shared" si="16"/>
        <v>251.09746635249459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18779.920928516472</v>
      </c>
      <c r="E50" s="11">
        <f t="shared" ref="E50:X50" si="18">+E35/E36</f>
        <v>19213.56084018336</v>
      </c>
      <c r="F50" s="11">
        <f t="shared" si="18"/>
        <v>19338.953712143739</v>
      </c>
      <c r="G50" s="11">
        <f t="shared" si="18"/>
        <v>19082.345109314003</v>
      </c>
      <c r="H50" s="11">
        <f t="shared" si="18"/>
        <v>19479.860199907005</v>
      </c>
      <c r="I50" s="11">
        <f t="shared" si="18"/>
        <v>19962.054069021437</v>
      </c>
      <c r="J50" s="11">
        <f t="shared" si="18"/>
        <v>20396.596542870946</v>
      </c>
      <c r="K50" s="11">
        <f t="shared" si="18"/>
        <v>21137.997552893783</v>
      </c>
      <c r="L50" s="11">
        <f t="shared" si="18"/>
        <v>22012.795848087379</v>
      </c>
      <c r="M50" s="11">
        <f t="shared" si="18"/>
        <v>22933.487739127831</v>
      </c>
      <c r="N50" s="11">
        <f t="shared" si="18"/>
        <v>23888.545087725106</v>
      </c>
      <c r="O50" s="11">
        <f t="shared" si="18"/>
        <v>24469.348436139233</v>
      </c>
      <c r="P50" s="11">
        <f t="shared" si="18"/>
        <v>24767.911250338748</v>
      </c>
      <c r="Q50" s="11">
        <f t="shared" si="18"/>
        <v>25124.782812181245</v>
      </c>
      <c r="R50" s="11">
        <f t="shared" si="18"/>
        <v>25525.230357370219</v>
      </c>
      <c r="S50" s="11">
        <f t="shared" si="18"/>
        <v>26043.510571166145</v>
      </c>
      <c r="T50" s="11">
        <f t="shared" si="18"/>
        <v>26707.028828244431</v>
      </c>
      <c r="U50" s="11">
        <f t="shared" si="18"/>
        <v>27297.89224885522</v>
      </c>
      <c r="V50" s="11">
        <f t="shared" si="18"/>
        <v>27202.153453068724</v>
      </c>
      <c r="W50" s="11">
        <f t="shared" si="18"/>
        <v>25907.286538010791</v>
      </c>
      <c r="X50" s="11">
        <f t="shared" si="18"/>
        <v>25623.636780189569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3.3762763657128936</v>
      </c>
      <c r="F53" s="32">
        <f>IFERROR(((F39/$D39)-1)*100,0)</f>
        <v>6.5354757067020097</v>
      </c>
      <c r="G53" s="32">
        <f>IFERROR(((G39/$D39)-1)*100,0)</f>
        <v>7.6233862015750997</v>
      </c>
      <c r="H53" s="32">
        <f t="shared" ref="H53:X53" si="19">IFERROR(((H39/$D39)-1)*100,0)</f>
        <v>10.654903218422307</v>
      </c>
      <c r="I53" s="32">
        <f t="shared" si="19"/>
        <v>13.808475366160211</v>
      </c>
      <c r="J53" s="32">
        <f t="shared" si="19"/>
        <v>16.699719506021427</v>
      </c>
      <c r="K53" s="32">
        <f t="shared" si="19"/>
        <v>17.810382018976579</v>
      </c>
      <c r="L53" s="32">
        <f t="shared" si="19"/>
        <v>20.702119227784777</v>
      </c>
      <c r="M53" s="32">
        <f t="shared" si="19"/>
        <v>23.544706624357413</v>
      </c>
      <c r="N53" s="32">
        <f t="shared" si="19"/>
        <v>27.09215975579038</v>
      </c>
      <c r="O53" s="32">
        <f t="shared" si="19"/>
        <v>28.222114475232839</v>
      </c>
      <c r="P53" s="32">
        <f t="shared" si="19"/>
        <v>30.442626906296468</v>
      </c>
      <c r="Q53" s="32">
        <f t="shared" si="19"/>
        <v>30.944998645713937</v>
      </c>
      <c r="R53" s="32">
        <f t="shared" si="19"/>
        <v>32.91247631482652</v>
      </c>
      <c r="S53" s="32">
        <f t="shared" si="19"/>
        <v>34.952102809842557</v>
      </c>
      <c r="T53" s="32">
        <f t="shared" si="19"/>
        <v>37.599850435632341</v>
      </c>
      <c r="U53" s="32">
        <f t="shared" si="19"/>
        <v>40.109801885515431</v>
      </c>
      <c r="V53" s="32">
        <f t="shared" si="19"/>
        <v>42.732005527953355</v>
      </c>
      <c r="W53" s="32">
        <f t="shared" si="19"/>
        <v>44.39146439385091</v>
      </c>
      <c r="X53" s="32">
        <f t="shared" si="19"/>
        <v>45.733085973932731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3.8718191799197665</v>
      </c>
      <c r="F54" s="32">
        <f t="shared" ref="F54:I54" si="21">IFERROR(((F40/$D40)-1)*100,0)</f>
        <v>7.1813877745306565</v>
      </c>
      <c r="G54" s="32">
        <f t="shared" si="21"/>
        <v>9.6145661591962028</v>
      </c>
      <c r="H54" s="32">
        <f t="shared" si="21"/>
        <v>12.058065309513966</v>
      </c>
      <c r="I54" s="32">
        <f t="shared" si="21"/>
        <v>14.948459259943636</v>
      </c>
      <c r="J54" s="32">
        <f t="shared" ref="J54:X54" si="22">IFERROR(((J40/$D40)-1)*100,0)</f>
        <v>17.940325532580225</v>
      </c>
      <c r="K54" s="32">
        <f t="shared" si="22"/>
        <v>21.193041286383306</v>
      </c>
      <c r="L54" s="32">
        <f t="shared" si="22"/>
        <v>25.105677692999564</v>
      </c>
      <c r="M54" s="32">
        <f t="shared" si="22"/>
        <v>29.481817555246991</v>
      </c>
      <c r="N54" s="32">
        <f t="shared" si="22"/>
        <v>33.854815659168104</v>
      </c>
      <c r="O54" s="32">
        <f t="shared" si="22"/>
        <v>37.970416850549981</v>
      </c>
      <c r="P54" s="32">
        <f t="shared" si="22"/>
        <v>41.723812877069207</v>
      </c>
      <c r="Q54" s="32">
        <f t="shared" si="22"/>
        <v>45.520746452519425</v>
      </c>
      <c r="R54" s="32">
        <f t="shared" si="22"/>
        <v>49.478780049489558</v>
      </c>
      <c r="S54" s="32">
        <f t="shared" si="22"/>
        <v>53.997968730360689</v>
      </c>
      <c r="T54" s="32">
        <f t="shared" si="22"/>
        <v>59.160637831085651</v>
      </c>
      <c r="U54" s="32">
        <f t="shared" si="22"/>
        <v>64.620124289540655</v>
      </c>
      <c r="V54" s="32">
        <f t="shared" si="22"/>
        <v>69.156399440738127</v>
      </c>
      <c r="W54" s="32">
        <f t="shared" si="22"/>
        <v>71.462911904952307</v>
      </c>
      <c r="X54" s="39">
        <f t="shared" si="22"/>
        <v>72.945821006619084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3.3141752648677247</v>
      </c>
      <c r="F55" s="32">
        <f t="shared" ref="F55:I55" si="23">IFERROR(((F41/$D41)-1)*100,0)</f>
        <v>6.5248894646738442</v>
      </c>
      <c r="G55" s="32">
        <f t="shared" si="23"/>
        <v>7.1912583984697909</v>
      </c>
      <c r="H55" s="32">
        <f t="shared" si="23"/>
        <v>10.509587687157351</v>
      </c>
      <c r="I55" s="32">
        <f t="shared" si="23"/>
        <v>13.879777768159563</v>
      </c>
      <c r="J55" s="32">
        <f t="shared" ref="J55:X55" si="24">IFERROR(((J41/$D41)-1)*100,0)</f>
        <v>16.793792183088918</v>
      </c>
      <c r="K55" s="32">
        <f t="shared" si="24"/>
        <v>17.19125457370334</v>
      </c>
      <c r="L55" s="32">
        <f t="shared" si="24"/>
        <v>19.821707128798582</v>
      </c>
      <c r="M55" s="32">
        <f t="shared" si="24"/>
        <v>22.234882665622081</v>
      </c>
      <c r="N55" s="32">
        <f t="shared" si="24"/>
        <v>25.621052895357987</v>
      </c>
      <c r="O55" s="32">
        <f t="shared" si="24"/>
        <v>25.806944342019488</v>
      </c>
      <c r="P55" s="32">
        <f t="shared" si="24"/>
        <v>27.622488693321156</v>
      </c>
      <c r="Q55" s="32">
        <f t="shared" si="24"/>
        <v>27.065174176997452</v>
      </c>
      <c r="R55" s="32">
        <f t="shared" si="24"/>
        <v>28.462016164832704</v>
      </c>
      <c r="S55" s="32">
        <f t="shared" si="24"/>
        <v>29.748881484398225</v>
      </c>
      <c r="T55" s="32">
        <f t="shared" si="24"/>
        <v>31.676232626656176</v>
      </c>
      <c r="U55" s="32">
        <f t="shared" si="24"/>
        <v>33.308737726595062</v>
      </c>
      <c r="V55" s="32">
        <f t="shared" si="24"/>
        <v>35.368729093684912</v>
      </c>
      <c r="W55" s="32">
        <f t="shared" si="24"/>
        <v>36.888799607644309</v>
      </c>
      <c r="X55" s="32">
        <f t="shared" si="24"/>
        <v>38.266399901900087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-1.5287316466749967E-2</v>
      </c>
      <c r="F56" s="32">
        <f t="shared" ref="F56:I56" si="25">IFERROR(((F42/$D42)-1)*100,0)</f>
        <v>-5.1307953490464797E-2</v>
      </c>
      <c r="G56" s="32">
        <f t="shared" si="25"/>
        <v>-0.38317637656759551</v>
      </c>
      <c r="H56" s="32">
        <f t="shared" si="25"/>
        <v>0.11163845255373062</v>
      </c>
      <c r="I56" s="32">
        <f t="shared" si="25"/>
        <v>-0.58699479450944336</v>
      </c>
      <c r="J56" s="32">
        <f t="shared" ref="J56:X56" si="26">IFERROR(((J42/$D42)-1)*100,0)</f>
        <v>0.52636411072148892</v>
      </c>
      <c r="K56" s="32">
        <f t="shared" si="26"/>
        <v>0.66887261952968124</v>
      </c>
      <c r="L56" s="32">
        <f t="shared" si="26"/>
        <v>0.67862901947932652</v>
      </c>
      <c r="M56" s="32">
        <f t="shared" si="26"/>
        <v>0.32866986346802296</v>
      </c>
      <c r="N56" s="32">
        <f t="shared" si="26"/>
        <v>6.213508230046294E-3</v>
      </c>
      <c r="O56" s="32">
        <f t="shared" si="26"/>
        <v>-1.7529553879548687</v>
      </c>
      <c r="P56" s="32">
        <f t="shared" si="26"/>
        <v>-3.470356878880354</v>
      </c>
      <c r="Q56" s="32">
        <f t="shared" si="26"/>
        <v>-5.6036211672777059</v>
      </c>
      <c r="R56" s="32">
        <f t="shared" si="26"/>
        <v>-7.371926567373011</v>
      </c>
      <c r="S56" s="32">
        <f t="shared" si="26"/>
        <v>-8.6946223967773619</v>
      </c>
      <c r="T56" s="32">
        <f t="shared" si="26"/>
        <v>-10.783998716105481</v>
      </c>
      <c r="U56" s="32">
        <f t="shared" si="26"/>
        <v>-12.827565511517669</v>
      </c>
      <c r="V56" s="32">
        <f t="shared" si="26"/>
        <v>-13.381914861521837</v>
      </c>
      <c r="W56" s="32">
        <f t="shared" si="26"/>
        <v>-14.356157161289351</v>
      </c>
      <c r="X56" s="32">
        <f t="shared" si="26"/>
        <v>-15.634265421483406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0.42517562350674609</v>
      </c>
      <c r="F57" s="32">
        <f t="shared" ref="F57:I57" si="27">IFERROR(((F43/$D43)-1)*100,0)</f>
        <v>0.82441586662684863</v>
      </c>
      <c r="G57" s="32">
        <f t="shared" si="27"/>
        <v>0.8544666320265959</v>
      </c>
      <c r="H57" s="32">
        <f t="shared" si="27"/>
        <v>1.7643406743776069</v>
      </c>
      <c r="I57" s="32">
        <f t="shared" si="27"/>
        <v>1.3334506264470747</v>
      </c>
      <c r="J57" s="32">
        <f t="shared" ref="J57:X57" si="28">IFERROR(((J43/$D43)-1)*100,0)</f>
        <v>2.8889576817985096</v>
      </c>
      <c r="K57" s="32">
        <f t="shared" si="28"/>
        <v>3.3492804943584309</v>
      </c>
      <c r="L57" s="32">
        <f t="shared" si="28"/>
        <v>3.6669270539209542</v>
      </c>
      <c r="M57" s="32">
        <f t="shared" si="28"/>
        <v>3.5777439190588955</v>
      </c>
      <c r="N57" s="32">
        <f t="shared" si="28"/>
        <v>3.5317166307003323</v>
      </c>
      <c r="O57" s="32">
        <f t="shared" si="28"/>
        <v>1.913043292187111</v>
      </c>
      <c r="P57" s="32">
        <f t="shared" si="28"/>
        <v>0.34757996574792394</v>
      </c>
      <c r="Q57" s="32">
        <f t="shared" si="28"/>
        <v>-1.6962800621880936</v>
      </c>
      <c r="R57" s="32">
        <f t="shared" si="28"/>
        <v>-3.3400876282964509</v>
      </c>
      <c r="S57" s="32">
        <f t="shared" si="28"/>
        <v>-4.517561797490921</v>
      </c>
      <c r="T57" s="32">
        <f t="shared" si="28"/>
        <v>-6.571579012116791</v>
      </c>
      <c r="U57" s="32">
        <f t="shared" si="28"/>
        <v>-8.6076476189409838</v>
      </c>
      <c r="V57" s="32">
        <f t="shared" si="28"/>
        <v>-9.0643248088930974</v>
      </c>
      <c r="W57" s="32">
        <f t="shared" si="28"/>
        <v>-10.001391739059539</v>
      </c>
      <c r="X57" s="32">
        <f t="shared" si="28"/>
        <v>-11.293302528229143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-4.0159296287357922</v>
      </c>
      <c r="F58" s="32">
        <f t="shared" ref="F58:I58" si="29">IFERROR(((F44/$D44)-1)*100,0)</f>
        <v>-8.0053432438010432</v>
      </c>
      <c r="G58" s="32">
        <f t="shared" si="29"/>
        <v>-11.624455808529977</v>
      </c>
      <c r="H58" s="32">
        <f t="shared" si="29"/>
        <v>-14.899546003980435</v>
      </c>
      <c r="I58" s="32">
        <f t="shared" si="29"/>
        <v>-18.030040536210524</v>
      </c>
      <c r="J58" s="32">
        <f t="shared" ref="J58:X58" si="30">IFERROR(((J44/$D44)-1)*100,0)</f>
        <v>-20.932630391095518</v>
      </c>
      <c r="K58" s="32">
        <f t="shared" si="30"/>
        <v>-23.676769624115536</v>
      </c>
      <c r="L58" s="32">
        <f t="shared" si="30"/>
        <v>-26.463521825213132</v>
      </c>
      <c r="M58" s="32">
        <f t="shared" si="30"/>
        <v>-29.182060694872114</v>
      </c>
      <c r="N58" s="32">
        <f t="shared" si="30"/>
        <v>-32.015270443721967</v>
      </c>
      <c r="O58" s="32">
        <f t="shared" si="30"/>
        <v>-35.050534152199297</v>
      </c>
      <c r="P58" s="32">
        <f t="shared" si="30"/>
        <v>-38.147961508022632</v>
      </c>
      <c r="Q58" s="32">
        <f t="shared" si="30"/>
        <v>-41.093267933994959</v>
      </c>
      <c r="R58" s="32">
        <f t="shared" si="30"/>
        <v>-43.992363821172077</v>
      </c>
      <c r="S58" s="32">
        <f t="shared" si="30"/>
        <v>-46.634080766242846</v>
      </c>
      <c r="T58" s="32">
        <f t="shared" si="30"/>
        <v>-49.044617204976859</v>
      </c>
      <c r="U58" s="32">
        <f t="shared" si="30"/>
        <v>-51.156288641683688</v>
      </c>
      <c r="V58" s="32">
        <f t="shared" si="30"/>
        <v>-52.597775911301568</v>
      </c>
      <c r="W58" s="32">
        <f t="shared" si="30"/>
        <v>-53.90967512406425</v>
      </c>
      <c r="X58" s="32">
        <f t="shared" si="30"/>
        <v>-55.062417601068361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-0.56174241695398086</v>
      </c>
      <c r="F59" s="32">
        <f t="shared" ref="F59:I59" si="31">IFERROR(((F45/$D45)-1)*100,0)</f>
        <v>-1.1346385219892619</v>
      </c>
      <c r="G59" s="32">
        <f t="shared" si="31"/>
        <v>-2.2305674380056151</v>
      </c>
      <c r="H59" s="32">
        <f t="shared" si="31"/>
        <v>-2.0302065042350881</v>
      </c>
      <c r="I59" s="32">
        <f t="shared" si="31"/>
        <v>-3.8011526905611048</v>
      </c>
      <c r="J59" s="32">
        <f t="shared" ref="J59:X59" si="32">IFERROR(((J45/$D45)-1)*100,0)</f>
        <v>-2.6704109035374346</v>
      </c>
      <c r="K59" s="32">
        <f t="shared" si="32"/>
        <v>-3.1472298751598182</v>
      </c>
      <c r="L59" s="32">
        <f t="shared" si="32"/>
        <v>-3.7772535012107977</v>
      </c>
      <c r="M59" s="32">
        <f t="shared" si="32"/>
        <v>-4.8698520903203697</v>
      </c>
      <c r="N59" s="32">
        <f t="shared" si="32"/>
        <v>-5.7096119129868121</v>
      </c>
      <c r="O59" s="32">
        <f t="shared" si="32"/>
        <v>-7.5865733861902545</v>
      </c>
      <c r="P59" s="32">
        <f t="shared" si="32"/>
        <v>-9.2335531360177914</v>
      </c>
      <c r="Q59" s="32">
        <f t="shared" si="32"/>
        <v>-11.498589586325448</v>
      </c>
      <c r="R59" s="32">
        <f t="shared" si="32"/>
        <v>-13.177278086698186</v>
      </c>
      <c r="S59" s="32">
        <f t="shared" si="32"/>
        <v>-14.230957070247651</v>
      </c>
      <c r="T59" s="32">
        <f t="shared" si="32"/>
        <v>-17.041329341872824</v>
      </c>
      <c r="U59" s="32">
        <f t="shared" si="32"/>
        <v>-19.87461975390833</v>
      </c>
      <c r="V59" s="32">
        <f t="shared" si="32"/>
        <v>-20.44622730108976</v>
      </c>
      <c r="W59" s="32">
        <f t="shared" si="32"/>
        <v>-21.784582541401999</v>
      </c>
      <c r="X59" s="32">
        <f t="shared" si="32"/>
        <v>-23.706723626083225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2.5326002779399559</v>
      </c>
      <c r="F60" s="32">
        <f t="shared" ref="F60:I60" si="33">IFERROR(((F46/$D46)-1)*100,0)</f>
        <v>5.0077009507841996</v>
      </c>
      <c r="G60" s="32">
        <f t="shared" si="33"/>
        <v>7.4421229443148995</v>
      </c>
      <c r="H60" s="32">
        <f t="shared" si="33"/>
        <v>9.8670624291499198</v>
      </c>
      <c r="I60" s="32">
        <f t="shared" si="33"/>
        <v>12.29767377100135</v>
      </c>
      <c r="J60" s="32">
        <f t="shared" ref="J60:X60" si="34">IFERROR(((J46/$D46)-1)*100,0)</f>
        <v>14.760207308919625</v>
      </c>
      <c r="K60" s="32">
        <f t="shared" si="34"/>
        <v>17.221664582212838</v>
      </c>
      <c r="L60" s="32">
        <f t="shared" si="34"/>
        <v>19.562927522828488</v>
      </c>
      <c r="M60" s="32">
        <f t="shared" si="34"/>
        <v>21.616396948997107</v>
      </c>
      <c r="N60" s="32">
        <f t="shared" si="34"/>
        <v>23.265273840366852</v>
      </c>
      <c r="O60" s="32">
        <f t="shared" si="34"/>
        <v>22.198138482393158</v>
      </c>
      <c r="P60" s="32">
        <f t="shared" si="34"/>
        <v>20.806742011910508</v>
      </c>
      <c r="Q60" s="32">
        <f t="shared" si="34"/>
        <v>19.235173123031736</v>
      </c>
      <c r="R60" s="32">
        <f t="shared" si="34"/>
        <v>17.665848885654611</v>
      </c>
      <c r="S60" s="32">
        <f t="shared" si="34"/>
        <v>16.224027510681349</v>
      </c>
      <c r="T60" s="32">
        <f t="shared" si="34"/>
        <v>15.785100130548212</v>
      </c>
      <c r="U60" s="32">
        <f t="shared" si="34"/>
        <v>15.451386550661983</v>
      </c>
      <c r="V60" s="32">
        <f t="shared" si="34"/>
        <v>15.24012697234336</v>
      </c>
      <c r="W60" s="32">
        <f t="shared" si="34"/>
        <v>15.159954782840824</v>
      </c>
      <c r="X60" s="32">
        <f t="shared" si="34"/>
        <v>15.213812140853777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-4.0159296287357922</v>
      </c>
      <c r="F61" s="32">
        <f t="shared" ref="F61:I61" si="36">IFERROR(((F47/$D47)-1)*100,0)</f>
        <v>-8.0053432438010432</v>
      </c>
      <c r="G61" s="32">
        <f t="shared" si="36"/>
        <v>-11.624455808529977</v>
      </c>
      <c r="H61" s="32">
        <f t="shared" si="36"/>
        <v>-14.899546003980435</v>
      </c>
      <c r="I61" s="32">
        <f t="shared" si="36"/>
        <v>-18.030040536210524</v>
      </c>
      <c r="J61" s="32">
        <f t="shared" ref="J61:X61" si="37">IFERROR(((J47/$D47)-1)*100,0)</f>
        <v>-20.932630391095518</v>
      </c>
      <c r="K61" s="32">
        <f t="shared" si="37"/>
        <v>-23.676769624115536</v>
      </c>
      <c r="L61" s="32">
        <f t="shared" si="37"/>
        <v>-26.463521825213132</v>
      </c>
      <c r="M61" s="32">
        <f t="shared" si="37"/>
        <v>-29.182060694872114</v>
      </c>
      <c r="N61" s="32">
        <f t="shared" si="37"/>
        <v>-32.015270443721967</v>
      </c>
      <c r="O61" s="32">
        <f t="shared" si="37"/>
        <v>-35.050534152199297</v>
      </c>
      <c r="P61" s="32">
        <f t="shared" si="37"/>
        <v>-38.147961508022632</v>
      </c>
      <c r="Q61" s="32">
        <f t="shared" si="37"/>
        <v>-41.093267933994959</v>
      </c>
      <c r="R61" s="32">
        <f t="shared" si="37"/>
        <v>-43.992363821172077</v>
      </c>
      <c r="S61" s="32">
        <f t="shared" si="37"/>
        <v>-46.634080766242846</v>
      </c>
      <c r="T61" s="32">
        <f t="shared" si="37"/>
        <v>-49.044617204976859</v>
      </c>
      <c r="U61" s="32">
        <f t="shared" si="37"/>
        <v>-51.156288641683688</v>
      </c>
      <c r="V61" s="32">
        <f t="shared" si="37"/>
        <v>-52.597775911301568</v>
      </c>
      <c r="W61" s="32">
        <f t="shared" si="37"/>
        <v>-53.90967512406425</v>
      </c>
      <c r="X61" s="32">
        <f t="shared" si="37"/>
        <v>-55.062417601068361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2.3090614349095873</v>
      </c>
      <c r="F64" s="32">
        <f t="shared" ref="F64:I64" si="41">IFERROR(((F50/$D50)-1)*100,0)</f>
        <v>2.9767579200953964</v>
      </c>
      <c r="G64" s="32">
        <f t="shared" si="41"/>
        <v>1.6103591806838402</v>
      </c>
      <c r="H64" s="32">
        <f t="shared" si="41"/>
        <v>3.7270618659938304</v>
      </c>
      <c r="I64" s="32">
        <f t="shared" si="41"/>
        <v>6.2946651639514961</v>
      </c>
      <c r="J64" s="32">
        <f t="shared" ref="J64:X64" si="42">IFERROR(((J50/$D50)-1)*100,0)</f>
        <v>8.6085325945096223</v>
      </c>
      <c r="K64" s="32">
        <f t="shared" si="42"/>
        <v>12.556371421120716</v>
      </c>
      <c r="L64" s="32">
        <f t="shared" si="42"/>
        <v>17.214528920949455</v>
      </c>
      <c r="M64" s="32">
        <f t="shared" si="42"/>
        <v>22.117062294465526</v>
      </c>
      <c r="N64" s="32">
        <f t="shared" si="42"/>
        <v>27.202586095298287</v>
      </c>
      <c r="O64" s="32">
        <f t="shared" si="42"/>
        <v>30.295268703627066</v>
      </c>
      <c r="P64" s="32">
        <f t="shared" si="42"/>
        <v>31.88506674024265</v>
      </c>
      <c r="Q64" s="32">
        <f t="shared" si="42"/>
        <v>33.785349298411482</v>
      </c>
      <c r="R64" s="32">
        <f t="shared" si="42"/>
        <v>35.91766682367281</v>
      </c>
      <c r="S64" s="32">
        <f t="shared" si="42"/>
        <v>38.677423990748736</v>
      </c>
      <c r="T64" s="32">
        <f t="shared" si="42"/>
        <v>42.210549926709206</v>
      </c>
      <c r="U64" s="32">
        <f t="shared" si="42"/>
        <v>45.356800770149079</v>
      </c>
      <c r="V64" s="32">
        <f t="shared" si="42"/>
        <v>44.8470073788408</v>
      </c>
      <c r="W64" s="32">
        <f t="shared" si="42"/>
        <v>37.952053347954909</v>
      </c>
      <c r="X64" s="32">
        <f t="shared" si="42"/>
        <v>36.441664891576941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27.179452107027767</v>
      </c>
      <c r="D67" s="30">
        <f>(D8/D7)*100</f>
        <v>25.188682469117445</v>
      </c>
      <c r="E67" s="30">
        <f t="shared" ref="E67:X67" si="43">(E8/E7)*100</f>
        <v>25.309426522160646</v>
      </c>
      <c r="F67" s="30">
        <f t="shared" si="43"/>
        <v>25.341398490438817</v>
      </c>
      <c r="G67" s="30">
        <f t="shared" si="43"/>
        <v>25.654707572596813</v>
      </c>
      <c r="H67" s="30">
        <f t="shared" si="43"/>
        <v>25.508088146925012</v>
      </c>
      <c r="I67" s="30">
        <f t="shared" si="43"/>
        <v>25.440989621357506</v>
      </c>
      <c r="J67" s="30">
        <f t="shared" si="43"/>
        <v>25.456457159618324</v>
      </c>
      <c r="K67" s="30">
        <f t="shared" si="43"/>
        <v>25.911918645146493</v>
      </c>
      <c r="L67" s="30">
        <f t="shared" si="43"/>
        <v>26.107637634313551</v>
      </c>
      <c r="M67" s="30">
        <f t="shared" si="43"/>
        <v>26.399159276325467</v>
      </c>
      <c r="N67" s="30">
        <f t="shared" si="43"/>
        <v>26.528988531469366</v>
      </c>
      <c r="O67" s="30">
        <f t="shared" si="43"/>
        <v>27.103694510135039</v>
      </c>
      <c r="P67" s="30">
        <f t="shared" si="43"/>
        <v>27.367097746640056</v>
      </c>
      <c r="Q67" s="30">
        <f t="shared" si="43"/>
        <v>27.992484730011018</v>
      </c>
      <c r="R67" s="30">
        <f t="shared" si="43"/>
        <v>28.328217417446695</v>
      </c>
      <c r="S67" s="30">
        <f t="shared" si="43"/>
        <v>28.743575346165134</v>
      </c>
      <c r="T67" s="30">
        <f t="shared" si="43"/>
        <v>29.135545970559061</v>
      </c>
      <c r="U67" s="30">
        <f t="shared" si="43"/>
        <v>29.595103147344894</v>
      </c>
      <c r="V67" s="30">
        <f t="shared" si="43"/>
        <v>29.851936973571686</v>
      </c>
      <c r="W67" s="30">
        <f t="shared" si="43"/>
        <v>29.911219900253521</v>
      </c>
      <c r="X67" s="30">
        <f t="shared" si="43"/>
        <v>29.892164435986469</v>
      </c>
    </row>
    <row r="68" spans="1:24" ht="15.75">
      <c r="B68" s="20" t="s">
        <v>38</v>
      </c>
      <c r="C68" s="31">
        <f t="shared" ref="C68:C69" si="44">AVERAGE(D68:X68)</f>
        <v>70.981578786255554</v>
      </c>
      <c r="D68" s="30">
        <f>(D9/D7)*100</f>
        <v>72.457722849718607</v>
      </c>
      <c r="E68" s="30">
        <f t="shared" ref="E68:X68" si="45">(E9/E7)*100</f>
        <v>72.414195412748612</v>
      </c>
      <c r="F68" s="30">
        <f t="shared" si="45"/>
        <v>72.450522853794169</v>
      </c>
      <c r="G68" s="30">
        <f t="shared" si="45"/>
        <v>72.166791689697135</v>
      </c>
      <c r="H68" s="30">
        <f t="shared" si="45"/>
        <v>72.362569068151657</v>
      </c>
      <c r="I68" s="30">
        <f t="shared" si="45"/>
        <v>72.503118499435971</v>
      </c>
      <c r="J68" s="30">
        <f t="shared" si="45"/>
        <v>72.516131661595281</v>
      </c>
      <c r="K68" s="30">
        <f t="shared" si="45"/>
        <v>72.076936673920983</v>
      </c>
      <c r="L68" s="30">
        <f t="shared" si="45"/>
        <v>71.929209711175488</v>
      </c>
      <c r="M68" s="30">
        <f t="shared" si="45"/>
        <v>71.689524324851533</v>
      </c>
      <c r="N68" s="30">
        <f t="shared" si="45"/>
        <v>71.619016092509099</v>
      </c>
      <c r="O68" s="30">
        <f t="shared" si="45"/>
        <v>71.092921396681476</v>
      </c>
      <c r="P68" s="30">
        <f t="shared" si="45"/>
        <v>70.891204312948773</v>
      </c>
      <c r="Q68" s="30">
        <f t="shared" si="45"/>
        <v>70.310842487984232</v>
      </c>
      <c r="R68" s="30">
        <f t="shared" si="45"/>
        <v>70.031538212708739</v>
      </c>
      <c r="S68" s="30">
        <f t="shared" si="45"/>
        <v>69.664038565628346</v>
      </c>
      <c r="T68" s="30">
        <f t="shared" si="45"/>
        <v>69.338447239232138</v>
      </c>
      <c r="U68" s="30">
        <f t="shared" si="45"/>
        <v>68.940555490415164</v>
      </c>
      <c r="V68" s="30">
        <f t="shared" si="45"/>
        <v>68.719764841165315</v>
      </c>
      <c r="W68" s="30">
        <f t="shared" si="45"/>
        <v>68.692777269345001</v>
      </c>
      <c r="X68" s="30">
        <f t="shared" si="45"/>
        <v>68.745325857658983</v>
      </c>
    </row>
    <row r="69" spans="1:24" ht="15.75">
      <c r="B69" s="20" t="s">
        <v>10</v>
      </c>
      <c r="C69" s="31">
        <f t="shared" si="44"/>
        <v>1.8389691067166816</v>
      </c>
      <c r="D69" s="30">
        <f t="shared" ref="D69:X69" si="46">(D10/D7)*100</f>
        <v>2.3535946811639348</v>
      </c>
      <c r="E69" s="30">
        <f t="shared" si="46"/>
        <v>2.276378065090749</v>
      </c>
      <c r="F69" s="30">
        <f t="shared" si="46"/>
        <v>2.2080786557670415</v>
      </c>
      <c r="G69" s="30">
        <f t="shared" si="46"/>
        <v>2.178500737706067</v>
      </c>
      <c r="H69" s="30">
        <f t="shared" si="46"/>
        <v>2.1293427849233337</v>
      </c>
      <c r="I69" s="30">
        <f t="shared" si="46"/>
        <v>2.0558918792065297</v>
      </c>
      <c r="J69" s="30">
        <f t="shared" si="46"/>
        <v>2.0274111787863829</v>
      </c>
      <c r="K69" s="30">
        <f t="shared" si="46"/>
        <v>2.0111446809325346</v>
      </c>
      <c r="L69" s="30">
        <f t="shared" si="46"/>
        <v>1.9631526545109554</v>
      </c>
      <c r="M69" s="30">
        <f t="shared" si="46"/>
        <v>1.9113163988229986</v>
      </c>
      <c r="N69" s="30">
        <f t="shared" si="46"/>
        <v>1.8519953760215437</v>
      </c>
      <c r="O69" s="30">
        <f t="shared" si="46"/>
        <v>1.8033840931834733</v>
      </c>
      <c r="P69" s="30">
        <f t="shared" si="46"/>
        <v>1.7416979404111761</v>
      </c>
      <c r="Q69" s="30">
        <f t="shared" si="46"/>
        <v>1.6966727820047454</v>
      </c>
      <c r="R69" s="30">
        <f t="shared" si="46"/>
        <v>1.6402443698445643</v>
      </c>
      <c r="S69" s="30">
        <f t="shared" si="46"/>
        <v>1.5923860882065211</v>
      </c>
      <c r="T69" s="30">
        <f t="shared" si="46"/>
        <v>1.5260067902087902</v>
      </c>
      <c r="U69" s="30">
        <f t="shared" si="46"/>
        <v>1.4643413622399384</v>
      </c>
      <c r="V69" s="30">
        <f t="shared" si="46"/>
        <v>1.4282981852630197</v>
      </c>
      <c r="W69" s="30">
        <f t="shared" si="46"/>
        <v>1.3960028304014727</v>
      </c>
      <c r="X69" s="30">
        <f t="shared" si="46"/>
        <v>1.3625097063545464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58.338155900204235</v>
      </c>
      <c r="D72" s="30">
        <f>(D13/D$10)*100</f>
        <v>61.351093078900689</v>
      </c>
      <c r="E72" s="30">
        <f t="shared" ref="E72:X72" si="47">(E13/E$10)*100</f>
        <v>61.015785642057367</v>
      </c>
      <c r="F72" s="30">
        <f t="shared" si="47"/>
        <v>60.686116747722082</v>
      </c>
      <c r="G72" s="30">
        <f t="shared" si="47"/>
        <v>60.213338863891238</v>
      </c>
      <c r="H72" s="30">
        <f t="shared" si="47"/>
        <v>60.038513129799142</v>
      </c>
      <c r="I72" s="30">
        <f t="shared" si="47"/>
        <v>59.367528656485867</v>
      </c>
      <c r="J72" s="30">
        <f t="shared" si="47"/>
        <v>59.400105960376372</v>
      </c>
      <c r="K72" s="30">
        <f t="shared" si="47"/>
        <v>59.025428220854984</v>
      </c>
      <c r="L72" s="30">
        <f t="shared" si="47"/>
        <v>58.635787299134712</v>
      </c>
      <c r="M72" s="30">
        <f t="shared" si="47"/>
        <v>58.172191129003394</v>
      </c>
      <c r="N72" s="30">
        <f t="shared" si="47"/>
        <v>57.844589581385861</v>
      </c>
      <c r="O72" s="30">
        <f t="shared" si="47"/>
        <v>57.708247207966359</v>
      </c>
      <c r="P72" s="30">
        <f t="shared" si="47"/>
        <v>57.688193491051166</v>
      </c>
      <c r="Q72" s="30">
        <f t="shared" si="47"/>
        <v>57.519772845578252</v>
      </c>
      <c r="R72" s="30">
        <f t="shared" si="47"/>
        <v>57.505988153157929</v>
      </c>
      <c r="S72" s="30">
        <f t="shared" si="47"/>
        <v>57.631047307401332</v>
      </c>
      <c r="T72" s="30">
        <f t="shared" si="47"/>
        <v>57.04811975435863</v>
      </c>
      <c r="U72" s="30">
        <f t="shared" si="47"/>
        <v>56.391446336281668</v>
      </c>
      <c r="V72" s="30">
        <f t="shared" si="47"/>
        <v>56.347481081181314</v>
      </c>
      <c r="W72" s="30">
        <f t="shared" si="47"/>
        <v>56.029729606418044</v>
      </c>
      <c r="X72" s="30">
        <f t="shared" si="47"/>
        <v>55.480769811282812</v>
      </c>
    </row>
    <row r="73" spans="1:24" ht="15.75">
      <c r="A73" s="36"/>
      <c r="B73" s="10" t="s">
        <v>11</v>
      </c>
      <c r="C73" s="31">
        <f>AVERAGE(D73:X73)</f>
        <v>34.593022972888463</v>
      </c>
      <c r="D73" s="30">
        <f>(D16/D$10)*100</f>
        <v>28.731039296793544</v>
      </c>
      <c r="E73" s="30">
        <f t="shared" ref="E73:X73" si="48">(E16/E$10)*100</f>
        <v>29.463185808334892</v>
      </c>
      <c r="F73" s="30">
        <f t="shared" si="48"/>
        <v>30.185291280040182</v>
      </c>
      <c r="G73" s="30">
        <f>(G16/G$10)*100</f>
        <v>30.987977172541687</v>
      </c>
      <c r="H73" s="30">
        <f t="shared" si="48"/>
        <v>31.530748441113488</v>
      </c>
      <c r="I73" s="30">
        <f t="shared" si="48"/>
        <v>32.454796748010857</v>
      </c>
      <c r="J73" s="30">
        <f t="shared" si="48"/>
        <v>32.799157266537286</v>
      </c>
      <c r="K73" s="30">
        <f t="shared" si="48"/>
        <v>33.455229644577742</v>
      </c>
      <c r="L73" s="30">
        <f t="shared" si="48"/>
        <v>34.120122637282108</v>
      </c>
      <c r="M73" s="30">
        <f t="shared" si="48"/>
        <v>34.827188326438538</v>
      </c>
      <c r="N73" s="30">
        <f t="shared" si="48"/>
        <v>35.41319386466067</v>
      </c>
      <c r="O73" s="30">
        <f t="shared" si="48"/>
        <v>35.735217609815223</v>
      </c>
      <c r="P73" s="30">
        <f t="shared" si="48"/>
        <v>35.956864024729875</v>
      </c>
      <c r="Q73" s="30">
        <f t="shared" si="48"/>
        <v>36.291121406558418</v>
      </c>
      <c r="R73" s="30">
        <f t="shared" si="48"/>
        <v>36.497165523832656</v>
      </c>
      <c r="S73" s="30">
        <f t="shared" si="48"/>
        <v>36.572184347695433</v>
      </c>
      <c r="T73" s="30">
        <f t="shared" si="48"/>
        <v>37.287327541707327</v>
      </c>
      <c r="U73" s="30">
        <f t="shared" si="48"/>
        <v>38.051459080159511</v>
      </c>
      <c r="V73" s="30">
        <f t="shared" si="48"/>
        <v>38.224911244765572</v>
      </c>
      <c r="W73" s="30">
        <f t="shared" si="48"/>
        <v>38.632843606910924</v>
      </c>
      <c r="X73" s="30">
        <f t="shared" si="48"/>
        <v>39.23645755815172</v>
      </c>
    </row>
    <row r="74" spans="1:24" ht="15.75">
      <c r="A74" s="36"/>
      <c r="B74" s="10" t="s">
        <v>12</v>
      </c>
      <c r="C74" s="31">
        <f>AVERAGE(D74:X74)</f>
        <v>7.0688211269072925</v>
      </c>
      <c r="D74" s="30">
        <f>(D19/D$10)*100</f>
        <v>9.9178676243057762</v>
      </c>
      <c r="E74" s="30">
        <f t="shared" ref="E74:X74" si="49">(E19/E$10)*100</f>
        <v>9.5210285496077542</v>
      </c>
      <c r="F74" s="30">
        <f t="shared" si="49"/>
        <v>9.1285919722377322</v>
      </c>
      <c r="G74" s="30">
        <f t="shared" si="49"/>
        <v>8.7986839635670773</v>
      </c>
      <c r="H74" s="30">
        <f t="shared" si="49"/>
        <v>8.4307384290873681</v>
      </c>
      <c r="I74" s="30">
        <f t="shared" si="49"/>
        <v>8.1776745955032695</v>
      </c>
      <c r="J74" s="30">
        <f t="shared" si="49"/>
        <v>7.8007367730863422</v>
      </c>
      <c r="K74" s="30">
        <f t="shared" si="49"/>
        <v>7.5193421345672791</v>
      </c>
      <c r="L74" s="30">
        <f t="shared" si="49"/>
        <v>7.2440900635831769</v>
      </c>
      <c r="M74" s="30">
        <f t="shared" si="49"/>
        <v>7.0006205445580809</v>
      </c>
      <c r="N74" s="30">
        <f t="shared" si="49"/>
        <v>6.7422165539534715</v>
      </c>
      <c r="O74" s="30">
        <f t="shared" si="49"/>
        <v>6.5565351822184166</v>
      </c>
      <c r="P74" s="30">
        <f t="shared" si="49"/>
        <v>6.3549424842189524</v>
      </c>
      <c r="Q74" s="30">
        <f t="shared" si="49"/>
        <v>6.1891057478633318</v>
      </c>
      <c r="R74" s="30">
        <f t="shared" si="49"/>
        <v>5.9968463230094056</v>
      </c>
      <c r="S74" s="30">
        <f t="shared" si="49"/>
        <v>5.796768344903227</v>
      </c>
      <c r="T74" s="30">
        <f t="shared" si="49"/>
        <v>5.6645527039340413</v>
      </c>
      <c r="U74" s="30">
        <f t="shared" si="49"/>
        <v>5.5570945835588246</v>
      </c>
      <c r="V74" s="30">
        <f t="shared" si="49"/>
        <v>5.4276076740531076</v>
      </c>
      <c r="W74" s="30">
        <f t="shared" si="49"/>
        <v>5.337426786671033</v>
      </c>
      <c r="X74" s="30">
        <f t="shared" si="49"/>
        <v>5.2827726305654563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187113919319.1871</v>
      </c>
      <c r="E147">
        <v>190223772507.97351</v>
      </c>
      <c r="F147">
        <v>182358230309.55481</v>
      </c>
      <c r="G147">
        <v>166117675447.83551</v>
      </c>
      <c r="H147">
        <v>169187755848.07181</v>
      </c>
      <c r="I147">
        <v>182291942330.7468</v>
      </c>
      <c r="J147">
        <v>187021116148.53961</v>
      </c>
      <c r="K147">
        <v>196436409027.69629</v>
      </c>
      <c r="L147">
        <v>218676413769.53711</v>
      </c>
      <c r="M147">
        <v>241510865443.0318</v>
      </c>
      <c r="N147">
        <v>257495520651.83621</v>
      </c>
      <c r="O147">
        <v>269854217495.76971</v>
      </c>
      <c r="P147">
        <v>278995951127.9826</v>
      </c>
      <c r="Q147">
        <v>295324139989.09552</v>
      </c>
      <c r="R147">
        <v>310273536774.17712</v>
      </c>
      <c r="S147">
        <v>332092225041.03857</v>
      </c>
      <c r="T147">
        <v>355997861015.91217</v>
      </c>
      <c r="U147">
        <v>372086790774.46802</v>
      </c>
      <c r="V147">
        <v>354365521809.35352</v>
      </c>
      <c r="W147">
        <v>297823635083.57257</v>
      </c>
      <c r="X147">
        <v>275304461502.21881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Wealth_ESP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2014-12-03T13:25:53Z</dcterms:modified>
</cp:coreProperties>
</file>