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FJI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<sst xmlns="http://schemas.openxmlformats.org/spreadsheetml/2006/main" count="95" uniqueCount="65">
  <si>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</si>
  <si>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</si>
  <si>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</si>
  <si>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</si>
  <si>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</si>
  <si>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</si>
  <si>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</si>
  <si>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</si>
  <si>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</si>
  <si>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</si>
  <si>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</si>
  <si>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</si>
  <si>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</si>
  <si>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</si>
  <si>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</si>
  <si>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</si>
  <si>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</si>
  <si>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</si>
  <si>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</si>
  <si>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</si>
  <si>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</si>
  <si>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</si>
  <si>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</si>
  <si>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</si>
  <si>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</si>
  <si>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</si>
  <si>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</si>
  <si>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</si>
  <si>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</si>
  <si>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</si>
  <si>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</si>
  <si>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</si>
  <si>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</si>
  <si>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</si>
  <si>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</si>
  <si>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</si>
  <si>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</si>
  <si>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</si>
  <si>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</si>
  <si>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</si>
  <si>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</si>
  <si>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</si>
  <si>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</si>
  <si>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</si>
  <si>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</si>
  <si>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</si>
  <si>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</si>
  <si>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</si>
  <si>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</si>
  <si>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</si>
  <si>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</si>
  <si>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</si>
  <si>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</si>
  <si>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</si>
  <si>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</si>
  <si>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</si>
  <si>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</si>
  <si>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</si>
  <si>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</si>
  <si>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</si>
  <si>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</si>
  <si>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</si>
  <si>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</si>
  <si>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Fiji</t>
  </si>
  <si>
    <t>FJI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</si>
</sst>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Wealth_FJI!$B$54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Wealth_FJI!$D$52:$X$52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Wealth_FJI!$D$54:$X$54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1.3959399345366164</c:v>
                </c:pt>
                <c:pt idx="2">
                  <c:v>1.2859491672656542</c:v>
                </c:pt>
                <c:pt idx="3">
                  <c:v>2.3781417643261138</c:v>
                </c:pt>
                <c:pt idx="4">
                  <c:v>2.3531688167533593</c:v>
                </c:pt>
                <c:pt idx="5">
                  <c:v>2.9070876748622076</c:v>
                </c:pt>
                <c:pt idx="6">
                  <c:v>2.550692359647222</c:v>
                </c:pt>
                <c:pt idx="7">
                  <c:v>2.5724426856418958</c:v>
                </c:pt>
                <c:pt idx="8">
                  <c:v>4.6397233967183205</c:v>
                </c:pt>
                <c:pt idx="9">
                  <c:v>6.133293854280697</c:v>
                </c:pt>
                <c:pt idx="10">
                  <c:v>9.3805210089624946</c:v>
                </c:pt>
                <c:pt idx="11">
                  <c:v>12.499920401866405</c:v>
                </c:pt>
                <c:pt idx="12">
                  <c:v>15.727881902671914</c:v>
                </c:pt>
                <c:pt idx="13">
                  <c:v>18.825355981677717</c:v>
                </c:pt>
                <c:pt idx="14">
                  <c:v>20.897209243040791</c:v>
                </c:pt>
                <c:pt idx="15">
                  <c:v>24.355962290688904</c:v>
                </c:pt>
                <c:pt idx="16">
                  <c:v>26.919399533391598</c:v>
                </c:pt>
                <c:pt idx="17">
                  <c:v>27.797273832159686</c:v>
                </c:pt>
                <c:pt idx="18">
                  <c:v>29.555529556046455</c:v>
                </c:pt>
                <c:pt idx="19">
                  <c:v>31.40446860965762</c:v>
                </c:pt>
                <c:pt idx="20" formatCode="_(* #,##0.0000_);_(* \(#,##0.0000\);_(* &quot;-&quot;??_);_(@_)">
                  <c:v>32.438997270555767</c:v>
                </c:pt>
              </c:numCache>
            </c:numRef>
          </c:val>
        </c:ser>
        <c:ser>
          <c:idx val="1"/>
          <c:order val="1"/>
          <c:tx>
            <c:strRef>
              <c:f>Wealth_FJI!$B$55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Wealth_FJI!$D$52:$X$52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Wealth_FJI!$D$55:$X$55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2.8778111774498072</c:v>
                </c:pt>
                <c:pt idx="2">
                  <c:v>5.8176392415579814</c:v>
                </c:pt>
                <c:pt idx="3">
                  <c:v>4.4368388533433389</c:v>
                </c:pt>
                <c:pt idx="4">
                  <c:v>7.618881754694895</c:v>
                </c:pt>
                <c:pt idx="5">
                  <c:v>11.014389436990601</c:v>
                </c:pt>
                <c:pt idx="6">
                  <c:v>11.152701839665058</c:v>
                </c:pt>
                <c:pt idx="7">
                  <c:v>10.82973476707596</c:v>
                </c:pt>
                <c:pt idx="8">
                  <c:v>10.599587211688277</c:v>
                </c:pt>
                <c:pt idx="9">
                  <c:v>10.319851791550105</c:v>
                </c:pt>
                <c:pt idx="10">
                  <c:v>10.023181995214392</c:v>
                </c:pt>
                <c:pt idx="11">
                  <c:v>10.683378647863616</c:v>
                </c:pt>
                <c:pt idx="12">
                  <c:v>11.047677975193126</c:v>
                </c:pt>
                <c:pt idx="13">
                  <c:v>11.236074538367635</c:v>
                </c:pt>
                <c:pt idx="14">
                  <c:v>15.137671457326274</c:v>
                </c:pt>
                <c:pt idx="15">
                  <c:v>15.040344494845126</c:v>
                </c:pt>
                <c:pt idx="16">
                  <c:v>16.343352421180146</c:v>
                </c:pt>
                <c:pt idx="17">
                  <c:v>14.116979759912773</c:v>
                </c:pt>
                <c:pt idx="18">
                  <c:v>15.7242612623137</c:v>
                </c:pt>
                <c:pt idx="19">
                  <c:v>17.402456232187834</c:v>
                </c:pt>
                <c:pt idx="20">
                  <c:v>19.080685377730177</c:v>
                </c:pt>
              </c:numCache>
            </c:numRef>
          </c:val>
        </c:ser>
        <c:ser>
          <c:idx val="2"/>
          <c:order val="2"/>
          <c:tx>
            <c:strRef>
              <c:f>Wealth_FJI!$B$56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Wealth_FJI!$D$52:$X$52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Wealth_FJI!$D$56:$X$56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0.25596607076470157</c:v>
                </c:pt>
                <c:pt idx="2">
                  <c:v>-6.6465789346314974E-2</c:v>
                </c:pt>
                <c:pt idx="3">
                  <c:v>-1.5423169057284358</c:v>
                </c:pt>
                <c:pt idx="4">
                  <c:v>-3.1713523748024053</c:v>
                </c:pt>
                <c:pt idx="5">
                  <c:v>-3.8825506325306347</c:v>
                </c:pt>
                <c:pt idx="6">
                  <c:v>-5.0644597104298139</c:v>
                </c:pt>
                <c:pt idx="7">
                  <c:v>-6.1472587227475177</c:v>
                </c:pt>
                <c:pt idx="8">
                  <c:v>-7.9305061084908974</c:v>
                </c:pt>
                <c:pt idx="9">
                  <c:v>-8.8776322032461881</c:v>
                </c:pt>
                <c:pt idx="10">
                  <c:v>-9.4849987470357444</c:v>
                </c:pt>
                <c:pt idx="11">
                  <c:v>-9.906346002293386</c:v>
                </c:pt>
                <c:pt idx="12">
                  <c:v>-10.159102353137495</c:v>
                </c:pt>
                <c:pt idx="13">
                  <c:v>-10.350282271313505</c:v>
                </c:pt>
                <c:pt idx="14">
                  <c:v>-10.623997675692864</c:v>
                </c:pt>
                <c:pt idx="15">
                  <c:v>-11.079390783277921</c:v>
                </c:pt>
                <c:pt idx="16">
                  <c:v>-11.749147402148996</c:v>
                </c:pt>
                <c:pt idx="17">
                  <c:v>-12.670970199013333</c:v>
                </c:pt>
                <c:pt idx="18">
                  <c:v>-13.538336676379659</c:v>
                </c:pt>
                <c:pt idx="19">
                  <c:v>-14.526891574238288</c:v>
                </c:pt>
                <c:pt idx="20">
                  <c:v>-15.428070351398626</c:v>
                </c:pt>
              </c:numCache>
            </c:numRef>
          </c:val>
        </c:ser>
        <c:ser>
          <c:idx val="4"/>
          <c:order val="3"/>
          <c:tx>
            <c:strRef>
              <c:f>Wealth_FJI!$B$53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Wealth_FJI!$D$52:$X$52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Wealth_FJI!$D$53:$X$53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2.1712004295766363</c:v>
                </c:pt>
                <c:pt idx="2">
                  <c:v>4.0488406680501132</c:v>
                </c:pt>
                <c:pt idx="3">
                  <c:v>3.0257925969352506</c:v>
                </c:pt>
                <c:pt idx="4">
                  <c:v>4.8371967408411543</c:v>
                </c:pt>
                <c:pt idx="5">
                  <c:v>7.0469411028746487</c:v>
                </c:pt>
                <c:pt idx="6">
                  <c:v>6.8675986843532266</c:v>
                </c:pt>
                <c:pt idx="7">
                  <c:v>6.4573129378962424</c:v>
                </c:pt>
                <c:pt idx="8">
                  <c:v>6.2903590411230281</c:v>
                </c:pt>
                <c:pt idx="9">
                  <c:v>6.1570458046074084</c:v>
                </c:pt>
                <c:pt idx="10">
                  <c:v>6.3409870648064137</c:v>
                </c:pt>
                <c:pt idx="11">
                  <c:v>7.1755726303434075</c:v>
                </c:pt>
                <c:pt idx="12">
                  <c:v>7.8609791156220243</c:v>
                </c:pt>
                <c:pt idx="13">
                  <c:v>8.4210110503024183</c:v>
                </c:pt>
                <c:pt idx="14">
                  <c:v>11.277761584246671</c:v>
                </c:pt>
                <c:pt idx="15">
                  <c:v>11.654189901309596</c:v>
                </c:pt>
                <c:pt idx="16">
                  <c:v>12.785936790545049</c:v>
                </c:pt>
                <c:pt idx="17">
                  <c:v>11.270275079530512</c:v>
                </c:pt>
                <c:pt idx="18">
                  <c:v>12.445739408844481</c:v>
                </c:pt>
                <c:pt idx="19">
                  <c:v>13.659817520209661</c:v>
                </c:pt>
                <c:pt idx="20">
                  <c:v>14.76640645732652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Wealth_FJI!$D$64:$X$64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-3.5818060595006584</c:v>
                </c:pt>
                <c:pt idx="2">
                  <c:v>-1.0439839910510007</c:v>
                </c:pt>
                <c:pt idx="3">
                  <c:v>-0.74573224083616108</c:v>
                </c:pt>
                <c:pt idx="4">
                  <c:v>0.40601856075905829</c:v>
                </c:pt>
                <c:pt idx="5">
                  <c:v>4.176300804329669</c:v>
                </c:pt>
                <c:pt idx="6">
                  <c:v>7.915971292527435</c:v>
                </c:pt>
                <c:pt idx="7">
                  <c:v>11.890782804662514</c:v>
                </c:pt>
                <c:pt idx="8">
                  <c:v>8.1797514381111611</c:v>
                </c:pt>
                <c:pt idx="9">
                  <c:v>8.738382824381663</c:v>
                </c:pt>
                <c:pt idx="10">
                  <c:v>17.500978837381176</c:v>
                </c:pt>
                <c:pt idx="11">
                  <c:v>15.069392144597394</c:v>
                </c:pt>
                <c:pt idx="12">
                  <c:v>17.032212085508334</c:v>
                </c:pt>
                <c:pt idx="13">
                  <c:v>20.629030708517448</c:v>
                </c:pt>
                <c:pt idx="14">
                  <c:v>21.332349123942549</c:v>
                </c:pt>
                <c:pt idx="15">
                  <c:v>27.347760688909204</c:v>
                </c:pt>
                <c:pt idx="16">
                  <c:v>28.906531723243955</c:v>
                </c:pt>
                <c:pt idx="17">
                  <c:v>27.153156149433322</c:v>
                </c:pt>
                <c:pt idx="18">
                  <c:v>25.763649237188503</c:v>
                </c:pt>
                <c:pt idx="19">
                  <c:v>20.749539300723384</c:v>
                </c:pt>
                <c:pt idx="20">
                  <c:v>19.704594452331637</c:v>
                </c:pt>
              </c:numCache>
            </c:numRef>
          </c:val>
        </c:ser>
        <c:marker val="1"/>
        <c:axId val="73804800"/>
        <c:axId val="73818880"/>
      </c:lineChart>
      <c:catAx>
        <c:axId val="7380480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818880"/>
        <c:crosses val="autoZero"/>
        <c:auto val="1"/>
        <c:lblAlgn val="ctr"/>
        <c:lblOffset val="100"/>
      </c:catAx>
      <c:valAx>
        <c:axId val="7381888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3804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Wealth_FJI!$B$40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Wealth_FJI!$D$38:$X$38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Wealth_FJI!$D$40:$X$40</c:f>
              <c:numCache>
                <c:formatCode>_(* #,##0_);_(* \(#,##0\);_(* "-"??_);_(@_)</c:formatCode>
                <c:ptCount val="21"/>
                <c:pt idx="0">
                  <c:v>6524.7763651654977</c:v>
                </c:pt>
                <c:pt idx="1">
                  <c:v>6615.8583240860498</c:v>
                </c:pt>
                <c:pt idx="2">
                  <c:v>6608.6816724992896</c:v>
                </c:pt>
                <c:pt idx="3">
                  <c:v>6679.9447969343773</c:v>
                </c:pt>
                <c:pt idx="4">
                  <c:v>6678.3153679534653</c:v>
                </c:pt>
                <c:pt idx="5">
                  <c:v>6714.4573346895468</c:v>
                </c:pt>
                <c:pt idx="6">
                  <c:v>6691.2033373958411</c:v>
                </c:pt>
                <c:pt idx="7">
                  <c:v>6692.6224975256891</c:v>
                </c:pt>
                <c:pt idx="8">
                  <c:v>6827.5079407636285</c:v>
                </c:pt>
                <c:pt idx="9">
                  <c:v>6924.9600729757522</c:v>
                </c:pt>
                <c:pt idx="10">
                  <c:v>7136.8343828876668</c:v>
                </c:pt>
                <c:pt idx="11">
                  <c:v>7340.3682172109766</c:v>
                </c:pt>
                <c:pt idx="12">
                  <c:v>7550.9854862921766</c:v>
                </c:pt>
                <c:pt idx="13">
                  <c:v>7753.0887429162749</c:v>
                </c:pt>
                <c:pt idx="14">
                  <c:v>7888.2725348346039</c:v>
                </c:pt>
                <c:pt idx="15">
                  <c:v>8113.9484362169887</c:v>
                </c:pt>
                <c:pt idx="16">
                  <c:v>8281.2069835647035</c:v>
                </c:pt>
                <c:pt idx="17">
                  <c:v>8338.4863183265861</c:v>
                </c:pt>
                <c:pt idx="18">
                  <c:v>8453.2085722379197</c:v>
                </c:pt>
                <c:pt idx="19">
                  <c:v>8573.8477106142564</c:v>
                </c:pt>
                <c:pt idx="20">
                  <c:v>8641.3483921714014</c:v>
                </c:pt>
              </c:numCache>
            </c:numRef>
          </c:val>
        </c:ser>
        <c:ser>
          <c:idx val="1"/>
          <c:order val="1"/>
          <c:tx>
            <c:strRef>
              <c:f>Wealth_FJI!$B$41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Wealth_FJI!$D$38:$X$38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Wealth_FJI!$D$41:$X$41</c:f>
              <c:numCache>
                <c:formatCode>General</c:formatCode>
                <c:ptCount val="21"/>
                <c:pt idx="0">
                  <c:v>28576.771001590274</c:v>
                </c:pt>
                <c:pt idx="1">
                  <c:v>29399.156511628276</c:v>
                </c:pt>
                <c:pt idx="2">
                  <c:v>30239.264445348952</c:v>
                </c:pt>
                <c:pt idx="3">
                  <c:v>29844.676280419782</c:v>
                </c:pt>
                <c:pt idx="4">
                  <c:v>30754.001393511375</c:v>
                </c:pt>
                <c:pt idx="5">
                  <c:v>31724.327848222427</c:v>
                </c:pt>
                <c:pt idx="6">
                  <c:v>31763.853066801501</c:v>
                </c:pt>
                <c:pt idx="7">
                  <c:v>31671.55950605718</c:v>
                </c:pt>
                <c:pt idx="8">
                  <c:v>31605.790766188278</c:v>
                </c:pt>
                <c:pt idx="9">
                  <c:v>31525.851415765061</c:v>
                </c:pt>
                <c:pt idx="10">
                  <c:v>31441.072767435318</c:v>
                </c:pt>
                <c:pt idx="11">
                  <c:v>31629.735653023054</c:v>
                </c:pt>
                <c:pt idx="12">
                  <c:v>31733.840637554338</c:v>
                </c:pt>
                <c:pt idx="13">
                  <c:v>31787.678291987588</c:v>
                </c:pt>
                <c:pt idx="14">
                  <c:v>32902.628708923497</c:v>
                </c:pt>
                <c:pt idx="15">
                  <c:v>32874.815805732454</c:v>
                </c:pt>
                <c:pt idx="16">
                  <c:v>33247.173396973783</c:v>
                </c:pt>
                <c:pt idx="17">
                  <c:v>32610.947979921395</c:v>
                </c:pt>
                <c:pt idx="18">
                  <c:v>33070.257134213425</c:v>
                </c:pt>
                <c:pt idx="19">
                  <c:v>33549.831067714564</c:v>
                </c:pt>
                <c:pt idx="20">
                  <c:v>34029.414767518145</c:v>
                </c:pt>
              </c:numCache>
            </c:numRef>
          </c:val>
        </c:ser>
        <c:ser>
          <c:idx val="2"/>
          <c:order val="2"/>
          <c:tx>
            <c:strRef>
              <c:f>Wealth_FJI!$B$42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Wealth_FJI!$D$38:$X$38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Wealth_FJI!$D$42:$X$42</c:f>
              <c:numCache>
                <c:formatCode>_(* #,##0_);_(* \(#,##0\);_(* "-"??_);_(@_)</c:formatCode>
                <c:ptCount val="21"/>
                <c:pt idx="0">
                  <c:v>7902.0366905584551</c:v>
                </c:pt>
                <c:pt idx="1">
                  <c:v>7922.2632233856621</c:v>
                </c:pt>
                <c:pt idx="2">
                  <c:v>7896.7845394976403</c:v>
                </c:pt>
                <c:pt idx="3">
                  <c:v>7780.162242783108</c:v>
                </c:pt>
                <c:pt idx="4">
                  <c:v>7651.4352623146724</c:v>
                </c:pt>
                <c:pt idx="5">
                  <c:v>7595.2361150463748</c:v>
                </c:pt>
                <c:pt idx="6">
                  <c:v>7501.8412260617406</c:v>
                </c:pt>
                <c:pt idx="7">
                  <c:v>7416.2780508233909</c:v>
                </c:pt>
                <c:pt idx="8">
                  <c:v>7275.3651881185251</c:v>
                </c:pt>
                <c:pt idx="9">
                  <c:v>7200.522936605108</c:v>
                </c:pt>
                <c:pt idx="10">
                  <c:v>7152.5286094686808</c:v>
                </c:pt>
                <c:pt idx="11">
                  <c:v>7119.2335947635611</c:v>
                </c:pt>
                <c:pt idx="12">
                  <c:v>7099.2606951821426</c:v>
                </c:pt>
                <c:pt idx="13">
                  <c:v>7084.1535879028952</c:v>
                </c:pt>
                <c:pt idx="14">
                  <c:v>7062.5244962211273</c:v>
                </c:pt>
                <c:pt idx="15">
                  <c:v>7026.5391657734817</c:v>
                </c:pt>
                <c:pt idx="16">
                  <c:v>6973.6147520128461</c:v>
                </c:pt>
                <c:pt idx="17">
                  <c:v>6900.7719763826935</c:v>
                </c:pt>
                <c:pt idx="18">
                  <c:v>6832.232359099602</c:v>
                </c:pt>
                <c:pt idx="19">
                  <c:v>6754.1163883645013</c:v>
                </c:pt>
                <c:pt idx="20">
                  <c:v>6682.9049107457649</c:v>
                </c:pt>
              </c:numCache>
            </c:numRef>
          </c:val>
        </c:ser>
        <c:overlap val="100"/>
        <c:axId val="74716672"/>
        <c:axId val="74718208"/>
      </c:barChart>
      <c:catAx>
        <c:axId val="7471667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718208"/>
        <c:crosses val="autoZero"/>
        <c:auto val="1"/>
        <c:lblAlgn val="ctr"/>
        <c:lblOffset val="100"/>
      </c:catAx>
      <c:valAx>
        <c:axId val="7471820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4716672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Wealth_FJI!$B$67:$B$69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Wealth_FJI!$C$67:$C$69</c:f>
              <c:numCache>
                <c:formatCode>_(* #,##0_);_(* \(#,##0\);_(* "-"??_);_(@_)</c:formatCode>
                <c:ptCount val="3"/>
                <c:pt idx="0">
                  <c:v>15.886499298714915</c:v>
                </c:pt>
                <c:pt idx="1">
                  <c:v>68.372258969529213</c:v>
                </c:pt>
                <c:pt idx="2">
                  <c:v>15.74124173175586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Wealth_FJI!$B$72:$B$75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Wealth_FJI!$C$72:$C$75</c:f>
              <c:numCache>
                <c:formatCode>_(* #,##0_);_(* \(#,##0\);_(* "-"??_);_(@_)</c:formatCode>
                <c:ptCount val="4"/>
                <c:pt idx="0">
                  <c:v>38.873289740312615</c:v>
                </c:pt>
                <c:pt idx="1">
                  <c:v>61.1267102596874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31323380591.507111</v>
      </c>
      <c r="E7" s="13">
        <f t="shared" ref="E7:X7" si="0">+E8+E9+E10</f>
        <v>32305410940.289974</v>
      </c>
      <c r="F7" s="13">
        <f t="shared" si="0"/>
        <v>33307798522.40564</v>
      </c>
      <c r="G7" s="13">
        <f t="shared" si="0"/>
        <v>33449269615.820557</v>
      </c>
      <c r="H7" s="13">
        <f t="shared" si="0"/>
        <v>34521756018.408569</v>
      </c>
      <c r="I7" s="13">
        <f t="shared" si="0"/>
        <v>35706334653.782692</v>
      </c>
      <c r="J7" s="13">
        <f t="shared" si="0"/>
        <v>36062975010.133492</v>
      </c>
      <c r="K7" s="13">
        <f t="shared" si="0"/>
        <v>36311458599.053146</v>
      </c>
      <c r="L7" s="13">
        <f t="shared" si="0"/>
        <v>36598241550.824463</v>
      </c>
      <c r="M7" s="13">
        <f t="shared" si="0"/>
        <v>36837294333.84111</v>
      </c>
      <c r="N7" s="13">
        <f t="shared" si="0"/>
        <v>37120217854.066582</v>
      </c>
      <c r="O7" s="13">
        <f t="shared" si="0"/>
        <v>37552670379.730736</v>
      </c>
      <c r="P7" s="13">
        <f t="shared" si="0"/>
        <v>37864999897.498581</v>
      </c>
      <c r="Q7" s="13">
        <f t="shared" si="0"/>
        <v>38108365996.924248</v>
      </c>
      <c r="R7" s="13">
        <f t="shared" si="0"/>
        <v>39196836730.468475</v>
      </c>
      <c r="S7" s="13">
        <f t="shared" si="0"/>
        <v>39495131863.932709</v>
      </c>
      <c r="T7" s="13">
        <f t="shared" si="0"/>
        <v>40161883061.528595</v>
      </c>
      <c r="U7" s="13">
        <f t="shared" si="0"/>
        <v>39967698244.391937</v>
      </c>
      <c r="V7" s="13">
        <f t="shared" si="0"/>
        <v>40795333028.700127</v>
      </c>
      <c r="W7" s="13">
        <f t="shared" si="0"/>
        <v>41659669009.861557</v>
      </c>
      <c r="X7" s="13">
        <f t="shared" si="0"/>
        <v>42474901875.782249</v>
      </c>
    </row>
    <row r="8" spans="1:24" s="22" customFormat="1" ht="15.75">
      <c r="A8" s="19">
        <v>1</v>
      </c>
      <c r="B8" s="20" t="s">
        <v>5</v>
      </c>
      <c r="C8" s="20"/>
      <c r="D8" s="21">
        <v>4752581856.6228971</v>
      </c>
      <c r="E8" s="21">
        <v>4864389223.084157</v>
      </c>
      <c r="F8" s="21">
        <v>4919476202.2817802</v>
      </c>
      <c r="G8" s="21">
        <v>5043231402.734313</v>
      </c>
      <c r="H8" s="21">
        <v>5113753035.1261673</v>
      </c>
      <c r="I8" s="21">
        <v>5208075546.1092815</v>
      </c>
      <c r="J8" s="21">
        <v>5250674244.4979029</v>
      </c>
      <c r="K8" s="21">
        <v>5308353923.2499638</v>
      </c>
      <c r="L8" s="21">
        <v>5466683195.5503254</v>
      </c>
      <c r="M8" s="21">
        <v>5587937256.8061056</v>
      </c>
      <c r="N8" s="21">
        <v>5793096931.6088123</v>
      </c>
      <c r="O8" s="21">
        <v>5980785216.0191593</v>
      </c>
      <c r="P8" s="21">
        <v>6164141287.9378099</v>
      </c>
      <c r="Q8" s="21">
        <v>6336901800.0464449</v>
      </c>
      <c r="R8" s="21">
        <v>6461299809.8280945</v>
      </c>
      <c r="S8" s="21">
        <v>6674152628.0555916</v>
      </c>
      <c r="T8" s="21">
        <v>6857220317.912818</v>
      </c>
      <c r="U8" s="21">
        <v>6964862451.6496925</v>
      </c>
      <c r="V8" s="21">
        <v>7131557865.1770935</v>
      </c>
      <c r="W8" s="21">
        <v>7307687602.2538757</v>
      </c>
      <c r="X8" s="21">
        <v>7436943177.3157272</v>
      </c>
    </row>
    <row r="9" spans="1:24" s="22" customFormat="1" ht="15.75">
      <c r="A9" s="19">
        <v>2</v>
      </c>
      <c r="B9" s="20" t="s">
        <v>38</v>
      </c>
      <c r="C9" s="20"/>
      <c r="D9" s="21">
        <v>20815034229.848339</v>
      </c>
      <c r="E9" s="21">
        <v>21616082615.05283</v>
      </c>
      <c r="F9" s="21">
        <v>22509987496.059975</v>
      </c>
      <c r="G9" s="21">
        <v>22532163542.867607</v>
      </c>
      <c r="H9" s="21">
        <v>23549107717.046497</v>
      </c>
      <c r="I9" s="21">
        <v>24607006619.801575</v>
      </c>
      <c r="J9" s="21">
        <v>24925508431.609005</v>
      </c>
      <c r="K9" s="21">
        <v>25120772495.621845</v>
      </c>
      <c r="L9" s="21">
        <v>25306282579.625458</v>
      </c>
      <c r="M9" s="21">
        <v>25439060705.369057</v>
      </c>
      <c r="N9" s="21">
        <v>25521284704.637066</v>
      </c>
      <c r="O9" s="21">
        <v>25771276015.370125</v>
      </c>
      <c r="P9" s="21">
        <v>25905476530.698559</v>
      </c>
      <c r="Q9" s="21">
        <v>25981309187.494843</v>
      </c>
      <c r="R9" s="21">
        <v>26950608980.73666</v>
      </c>
      <c r="S9" s="21">
        <v>27041278365.452644</v>
      </c>
      <c r="T9" s="21">
        <v>27530188942.670547</v>
      </c>
      <c r="U9" s="21">
        <v>27238848686.345005</v>
      </c>
      <c r="V9" s="21">
        <v>27899755501.536293</v>
      </c>
      <c r="W9" s="21">
        <v>28595292665.127686</v>
      </c>
      <c r="X9" s="21">
        <v>29286497025.465771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5755764505.0358734</v>
      </c>
      <c r="E10" s="21">
        <f t="shared" ref="E10:X10" si="1">+E13+E16+E19+E23</f>
        <v>5824939102.1529884</v>
      </c>
      <c r="F10" s="21">
        <f t="shared" si="1"/>
        <v>5878334824.0638847</v>
      </c>
      <c r="G10" s="21">
        <f t="shared" si="1"/>
        <v>5873874670.2186337</v>
      </c>
      <c r="H10" s="21">
        <f t="shared" si="1"/>
        <v>5858895266.2359028</v>
      </c>
      <c r="I10" s="21">
        <f t="shared" si="1"/>
        <v>5891252487.8718357</v>
      </c>
      <c r="J10" s="21">
        <f t="shared" si="1"/>
        <v>5886792334.0265865</v>
      </c>
      <c r="K10" s="21">
        <f t="shared" si="1"/>
        <v>5882332180.1813354</v>
      </c>
      <c r="L10" s="21">
        <f t="shared" si="1"/>
        <v>5825275775.6486807</v>
      </c>
      <c r="M10" s="21">
        <f t="shared" si="1"/>
        <v>5810296371.6659508</v>
      </c>
      <c r="N10" s="21">
        <f t="shared" si="1"/>
        <v>5805836217.8206997</v>
      </c>
      <c r="O10" s="21">
        <f t="shared" si="1"/>
        <v>5800609148.3414545</v>
      </c>
      <c r="P10" s="21">
        <f t="shared" si="1"/>
        <v>5795382078.8622093</v>
      </c>
      <c r="Q10" s="21">
        <f t="shared" si="1"/>
        <v>5790155009.3829641</v>
      </c>
      <c r="R10" s="21">
        <f t="shared" si="1"/>
        <v>5784927939.9037189</v>
      </c>
      <c r="S10" s="21">
        <f t="shared" si="1"/>
        <v>5779700870.4244738</v>
      </c>
      <c r="T10" s="21">
        <f t="shared" si="1"/>
        <v>5774473800.9452286</v>
      </c>
      <c r="U10" s="21">
        <f t="shared" si="1"/>
        <v>5763987106.3972435</v>
      </c>
      <c r="V10" s="21">
        <f t="shared" si="1"/>
        <v>5764019661.9867392</v>
      </c>
      <c r="W10" s="21">
        <f t="shared" si="1"/>
        <v>5756688742.4799976</v>
      </c>
      <c r="X10" s="21">
        <f t="shared" si="1"/>
        <v>5751461673.0007524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5755764505.0358734</v>
      </c>
      <c r="E11" s="38">
        <f t="shared" ref="E11:X11" si="2">+E13+E16</f>
        <v>5824939102.1529884</v>
      </c>
      <c r="F11" s="38">
        <f t="shared" si="2"/>
        <v>5878334824.0638847</v>
      </c>
      <c r="G11" s="38">
        <f t="shared" si="2"/>
        <v>5873874670.2186337</v>
      </c>
      <c r="H11" s="38">
        <f t="shared" si="2"/>
        <v>5858895266.2359028</v>
      </c>
      <c r="I11" s="38">
        <f t="shared" si="2"/>
        <v>5891252487.8718357</v>
      </c>
      <c r="J11" s="38">
        <f t="shared" si="2"/>
        <v>5886792334.0265865</v>
      </c>
      <c r="K11" s="38">
        <f t="shared" si="2"/>
        <v>5882332180.1813354</v>
      </c>
      <c r="L11" s="38">
        <f t="shared" si="2"/>
        <v>5825275775.6486807</v>
      </c>
      <c r="M11" s="38">
        <f t="shared" si="2"/>
        <v>5810296371.6659508</v>
      </c>
      <c r="N11" s="38">
        <f t="shared" si="2"/>
        <v>5805836217.8206997</v>
      </c>
      <c r="O11" s="38">
        <f t="shared" si="2"/>
        <v>5800609148.3414545</v>
      </c>
      <c r="P11" s="38">
        <f t="shared" si="2"/>
        <v>5795382078.8622093</v>
      </c>
      <c r="Q11" s="38">
        <f t="shared" si="2"/>
        <v>5790155009.3829641</v>
      </c>
      <c r="R11" s="38">
        <f t="shared" si="2"/>
        <v>5784927939.9037189</v>
      </c>
      <c r="S11" s="38">
        <f t="shared" si="2"/>
        <v>5779700870.4244738</v>
      </c>
      <c r="T11" s="38">
        <f t="shared" si="2"/>
        <v>5774473800.9452286</v>
      </c>
      <c r="U11" s="38">
        <f t="shared" si="2"/>
        <v>5763987106.3972435</v>
      </c>
      <c r="V11" s="38">
        <f t="shared" si="2"/>
        <v>5764019661.9867392</v>
      </c>
      <c r="W11" s="38">
        <f t="shared" si="2"/>
        <v>5756688742.4799976</v>
      </c>
      <c r="X11" s="38">
        <f t="shared" si="2"/>
        <v>5751461673.0007524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2156446278.1835837</v>
      </c>
      <c r="E13" s="13">
        <f t="shared" ref="E13:X13" si="4">+E14+E15</f>
        <v>2230081029.1459498</v>
      </c>
      <c r="F13" s="13">
        <f t="shared" si="4"/>
        <v>2287936904.9020948</v>
      </c>
      <c r="G13" s="13">
        <f t="shared" si="4"/>
        <v>2287936904.9020948</v>
      </c>
      <c r="H13" s="13">
        <f t="shared" si="4"/>
        <v>2277417654.7646141</v>
      </c>
      <c r="I13" s="13">
        <f t="shared" si="4"/>
        <v>2314235030.2457972</v>
      </c>
      <c r="J13" s="13">
        <f t="shared" si="4"/>
        <v>2314235030.2457972</v>
      </c>
      <c r="K13" s="13">
        <f t="shared" si="4"/>
        <v>2314235030.2457972</v>
      </c>
      <c r="L13" s="13">
        <f t="shared" si="4"/>
        <v>2261638779.5583925</v>
      </c>
      <c r="M13" s="13">
        <f t="shared" si="4"/>
        <v>2251119529.4209118</v>
      </c>
      <c r="N13" s="13">
        <f t="shared" si="4"/>
        <v>2251119529.4209118</v>
      </c>
      <c r="O13" s="13">
        <f t="shared" si="4"/>
        <v>2251119529.4209118</v>
      </c>
      <c r="P13" s="13">
        <f t="shared" si="4"/>
        <v>2251119529.4209118</v>
      </c>
      <c r="Q13" s="13">
        <f t="shared" si="4"/>
        <v>2251119529.4209118</v>
      </c>
      <c r="R13" s="13">
        <f t="shared" si="4"/>
        <v>2251119529.4209118</v>
      </c>
      <c r="S13" s="13">
        <f t="shared" si="4"/>
        <v>2251119529.4209118</v>
      </c>
      <c r="T13" s="13">
        <f t="shared" si="4"/>
        <v>2251119529.4209118</v>
      </c>
      <c r="U13" s="13">
        <f t="shared" si="4"/>
        <v>2245859904.3521714</v>
      </c>
      <c r="V13" s="13">
        <f t="shared" si="4"/>
        <v>2251119529.4209118</v>
      </c>
      <c r="W13" s="13">
        <f t="shared" si="4"/>
        <v>2249015679.3934155</v>
      </c>
      <c r="X13" s="13">
        <f t="shared" si="4"/>
        <v>2249015679.3934155</v>
      </c>
    </row>
    <row r="14" spans="1:24" ht="15.75">
      <c r="A14" s="8" t="s">
        <v>43</v>
      </c>
      <c r="B14" s="2" t="s">
        <v>27</v>
      </c>
      <c r="C14" s="10"/>
      <c r="D14" s="11">
        <v>1262310016.4977076</v>
      </c>
      <c r="E14" s="11">
        <v>1320165892.2538524</v>
      </c>
      <c r="F14" s="11">
        <v>1367502517.8725164</v>
      </c>
      <c r="G14" s="11">
        <v>1367502517.8725164</v>
      </c>
      <c r="H14" s="11">
        <v>1367502517.8725164</v>
      </c>
      <c r="I14" s="11">
        <v>1393800643.2162187</v>
      </c>
      <c r="J14" s="11">
        <v>1393800643.2162187</v>
      </c>
      <c r="K14" s="11">
        <v>1393800643.2162187</v>
      </c>
      <c r="L14" s="11">
        <v>1341204392.5288143</v>
      </c>
      <c r="M14" s="11">
        <v>1330685142.3913333</v>
      </c>
      <c r="N14" s="11">
        <v>1330685142.3913333</v>
      </c>
      <c r="O14" s="11">
        <v>1330685142.3913333</v>
      </c>
      <c r="P14" s="11">
        <v>1330685142.3913333</v>
      </c>
      <c r="Q14" s="11">
        <v>1330685142.3913333</v>
      </c>
      <c r="R14" s="11">
        <v>1330685142.3913333</v>
      </c>
      <c r="S14" s="11">
        <v>1330685142.3913333</v>
      </c>
      <c r="T14" s="11">
        <v>1330685142.3913333</v>
      </c>
      <c r="U14" s="11">
        <v>1325425517.322593</v>
      </c>
      <c r="V14" s="11">
        <v>1330685142.3913333</v>
      </c>
      <c r="W14" s="11">
        <v>1328581292.3638372</v>
      </c>
      <c r="X14" s="11">
        <v>1328581292.3638372</v>
      </c>
    </row>
    <row r="15" spans="1:24" ht="15.75">
      <c r="A15" s="8" t="s">
        <v>47</v>
      </c>
      <c r="B15" s="2" t="s">
        <v>6</v>
      </c>
      <c r="C15" s="10"/>
      <c r="D15" s="11">
        <v>894136261.68587613</v>
      </c>
      <c r="E15" s="11">
        <v>909915136.89209747</v>
      </c>
      <c r="F15" s="11">
        <v>920434387.02957845</v>
      </c>
      <c r="G15" s="11">
        <v>920434387.02957845</v>
      </c>
      <c r="H15" s="11">
        <v>909915136.89209747</v>
      </c>
      <c r="I15" s="11">
        <v>920434387.02957845</v>
      </c>
      <c r="J15" s="11">
        <v>920434387.02957845</v>
      </c>
      <c r="K15" s="11">
        <v>920434387.02957845</v>
      </c>
      <c r="L15" s="11">
        <v>920434387.02957845</v>
      </c>
      <c r="M15" s="11">
        <v>920434387.02957845</v>
      </c>
      <c r="N15" s="11">
        <v>920434387.02957845</v>
      </c>
      <c r="O15" s="11">
        <v>920434387.02957845</v>
      </c>
      <c r="P15" s="11">
        <v>920434387.02957845</v>
      </c>
      <c r="Q15" s="11">
        <v>920434387.02957845</v>
      </c>
      <c r="R15" s="11">
        <v>920434387.02957845</v>
      </c>
      <c r="S15" s="11">
        <v>920434387.02957845</v>
      </c>
      <c r="T15" s="11">
        <v>920434387.02957845</v>
      </c>
      <c r="U15" s="11">
        <v>920434387.02957845</v>
      </c>
      <c r="V15" s="11">
        <v>920434387.02957845</v>
      </c>
      <c r="W15" s="11">
        <v>920434387.02957845</v>
      </c>
      <c r="X15" s="11">
        <v>920434387.02957845</v>
      </c>
    </row>
    <row r="16" spans="1:24" ht="15.75">
      <c r="A16" s="15" t="s">
        <v>44</v>
      </c>
      <c r="B16" s="10" t="s">
        <v>11</v>
      </c>
      <c r="C16" s="10"/>
      <c r="D16" s="13">
        <f>+D17+D18</f>
        <v>3599318226.8522892</v>
      </c>
      <c r="E16" s="13">
        <f t="shared" ref="E16:X16" si="5">+E17+E18</f>
        <v>3594858073.0070391</v>
      </c>
      <c r="F16" s="13">
        <f t="shared" si="5"/>
        <v>3590397919.1617894</v>
      </c>
      <c r="G16" s="13">
        <f t="shared" si="5"/>
        <v>3585937765.3165388</v>
      </c>
      <c r="H16" s="13">
        <f t="shared" si="5"/>
        <v>3581477611.4712887</v>
      </c>
      <c r="I16" s="13">
        <f t="shared" si="5"/>
        <v>3577017457.626039</v>
      </c>
      <c r="J16" s="13">
        <f t="shared" si="5"/>
        <v>3572557303.7807889</v>
      </c>
      <c r="K16" s="13">
        <f t="shared" si="5"/>
        <v>3568097149.9355388</v>
      </c>
      <c r="L16" s="13">
        <f t="shared" si="5"/>
        <v>3563636996.0902882</v>
      </c>
      <c r="M16" s="13">
        <f t="shared" si="5"/>
        <v>3559176842.2450385</v>
      </c>
      <c r="N16" s="13">
        <f t="shared" si="5"/>
        <v>3554716688.3997884</v>
      </c>
      <c r="O16" s="13">
        <f t="shared" si="5"/>
        <v>3549489618.9205427</v>
      </c>
      <c r="P16" s="13">
        <f t="shared" si="5"/>
        <v>3544262549.4412975</v>
      </c>
      <c r="Q16" s="13">
        <f t="shared" si="5"/>
        <v>3539035479.9620523</v>
      </c>
      <c r="R16" s="13">
        <f t="shared" si="5"/>
        <v>3533808410.4828076</v>
      </c>
      <c r="S16" s="13">
        <f t="shared" si="5"/>
        <v>3528581341.003562</v>
      </c>
      <c r="T16" s="13">
        <f t="shared" si="5"/>
        <v>3523354271.5243168</v>
      </c>
      <c r="U16" s="13">
        <f t="shared" si="5"/>
        <v>3518127202.0450721</v>
      </c>
      <c r="V16" s="13">
        <f t="shared" si="5"/>
        <v>3512900132.5658274</v>
      </c>
      <c r="W16" s="13">
        <f t="shared" si="5"/>
        <v>3507673063.0865822</v>
      </c>
      <c r="X16" s="13">
        <f t="shared" si="5"/>
        <v>3502445993.607337</v>
      </c>
    </row>
    <row r="17" spans="1:24">
      <c r="A17" s="8" t="s">
        <v>45</v>
      </c>
      <c r="B17" s="2" t="s">
        <v>7</v>
      </c>
      <c r="C17" s="2"/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</row>
    <row r="18" spans="1:24">
      <c r="A18" s="8" t="s">
        <v>46</v>
      </c>
      <c r="B18" s="2" t="s">
        <v>62</v>
      </c>
      <c r="C18" s="2"/>
      <c r="D18" s="14">
        <v>3599318226.8522892</v>
      </c>
      <c r="E18" s="14">
        <v>3594858073.0070391</v>
      </c>
      <c r="F18" s="14">
        <v>3590397919.1617894</v>
      </c>
      <c r="G18" s="14">
        <v>3585937765.3165388</v>
      </c>
      <c r="H18" s="14">
        <v>3581477611.4712887</v>
      </c>
      <c r="I18" s="14">
        <v>3577017457.626039</v>
      </c>
      <c r="J18" s="14">
        <v>3572557303.7807889</v>
      </c>
      <c r="K18" s="14">
        <v>3568097149.9355388</v>
      </c>
      <c r="L18" s="14">
        <v>3563636996.0902882</v>
      </c>
      <c r="M18" s="14">
        <v>3559176842.2450385</v>
      </c>
      <c r="N18" s="14">
        <v>3554716688.3997884</v>
      </c>
      <c r="O18" s="14">
        <v>3549489618.9205427</v>
      </c>
      <c r="P18" s="14">
        <v>3544262549.4412975</v>
      </c>
      <c r="Q18" s="14">
        <v>3539035479.9620523</v>
      </c>
      <c r="R18" s="14">
        <v>3533808410.4828076</v>
      </c>
      <c r="S18" s="14">
        <v>3528581341.003562</v>
      </c>
      <c r="T18" s="14">
        <v>3523354271.5243168</v>
      </c>
      <c r="U18" s="14">
        <v>3518127202.0450721</v>
      </c>
      <c r="V18" s="14">
        <v>3512900132.5658274</v>
      </c>
      <c r="W18" s="14">
        <v>3507673063.0865822</v>
      </c>
      <c r="X18" s="14">
        <v>3502445993.607337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2090537029.656131</v>
      </c>
      <c r="E35" s="11">
        <v>2034674786.0796549</v>
      </c>
      <c r="F35" s="11">
        <v>2114171055.8528719</v>
      </c>
      <c r="G35" s="11">
        <v>2150696368.528429</v>
      </c>
      <c r="H35" s="11">
        <v>2206614473.847609</v>
      </c>
      <c r="I35" s="11">
        <v>2319151812.1876941</v>
      </c>
      <c r="J35" s="11">
        <v>2430471099.021318</v>
      </c>
      <c r="K35" s="11">
        <v>2547133712.1906509</v>
      </c>
      <c r="L35" s="11">
        <v>2486002503.1784978</v>
      </c>
      <c r="M35" s="11">
        <v>2518320535.7618051</v>
      </c>
      <c r="N35" s="11">
        <v>2737414421.8089352</v>
      </c>
      <c r="O35" s="11">
        <v>2690878376.7481742</v>
      </c>
      <c r="P35" s="11">
        <v>2742005066.0832019</v>
      </c>
      <c r="Q35" s="11">
        <v>2829749227.994441</v>
      </c>
      <c r="R35" s="11">
        <v>2852387222.14009</v>
      </c>
      <c r="S35" s="11">
        <v>3006416131.9890008</v>
      </c>
      <c r="T35" s="11">
        <v>3063538038.4967918</v>
      </c>
      <c r="U35" s="11">
        <v>3048220348.3043079</v>
      </c>
      <c r="V35" s="11">
        <v>3045172127.9678302</v>
      </c>
      <c r="W35" s="11">
        <v>2953816964.016439</v>
      </c>
      <c r="X35" s="11">
        <v>2956770780.8757868</v>
      </c>
    </row>
    <row r="36" spans="1:24" ht="15.75">
      <c r="A36" s="25">
        <v>5</v>
      </c>
      <c r="B36" s="9" t="s">
        <v>9</v>
      </c>
      <c r="C36" s="10"/>
      <c r="D36" s="11">
        <v>728390</v>
      </c>
      <c r="E36" s="11">
        <v>735262</v>
      </c>
      <c r="F36" s="11">
        <v>744395.99999999988</v>
      </c>
      <c r="G36" s="11">
        <v>754981</v>
      </c>
      <c r="H36" s="11">
        <v>765725</v>
      </c>
      <c r="I36" s="11">
        <v>775651</v>
      </c>
      <c r="J36" s="11">
        <v>784713</v>
      </c>
      <c r="K36" s="11">
        <v>793165.00000000012</v>
      </c>
      <c r="L36" s="11">
        <v>800684.99999999988</v>
      </c>
      <c r="M36" s="11">
        <v>806927.00000000012</v>
      </c>
      <c r="N36" s="11">
        <v>811718.00000000012</v>
      </c>
      <c r="O36" s="11">
        <v>814780</v>
      </c>
      <c r="P36" s="11">
        <v>816336</v>
      </c>
      <c r="Q36" s="11">
        <v>817339</v>
      </c>
      <c r="R36" s="11">
        <v>819102.00000000012</v>
      </c>
      <c r="S36" s="11">
        <v>822552.99999999988</v>
      </c>
      <c r="T36" s="11">
        <v>828045.99999999988</v>
      </c>
      <c r="U36" s="11">
        <v>835267</v>
      </c>
      <c r="V36" s="11">
        <v>843651.00000000012</v>
      </c>
      <c r="W36" s="11">
        <v>852323.00000000012</v>
      </c>
      <c r="X36" s="11">
        <v>860623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43003.584057314227</v>
      </c>
      <c r="E39" s="11">
        <f t="shared" si="8"/>
        <v>43937.278059099983</v>
      </c>
      <c r="F39" s="11">
        <f t="shared" si="8"/>
        <v>44744.730657345885</v>
      </c>
      <c r="G39" s="11">
        <f t="shared" si="8"/>
        <v>44304.78332013727</v>
      </c>
      <c r="H39" s="11">
        <f t="shared" si="8"/>
        <v>45083.752023779518</v>
      </c>
      <c r="I39" s="11">
        <f t="shared" si="8"/>
        <v>46034.021297958352</v>
      </c>
      <c r="J39" s="11">
        <f t="shared" si="8"/>
        <v>45956.897630259075</v>
      </c>
      <c r="K39" s="11">
        <f t="shared" si="8"/>
        <v>45780.460054406263</v>
      </c>
      <c r="L39" s="11">
        <f t="shared" si="8"/>
        <v>45708.663895070429</v>
      </c>
      <c r="M39" s="11">
        <f t="shared" si="8"/>
        <v>45651.334425345914</v>
      </c>
      <c r="N39" s="11">
        <f t="shared" si="8"/>
        <v>45730.435759791675</v>
      </c>
      <c r="O39" s="11">
        <f t="shared" si="8"/>
        <v>46089.337464997589</v>
      </c>
      <c r="P39" s="11">
        <f t="shared" si="8"/>
        <v>46384.086819028664</v>
      </c>
      <c r="Q39" s="11">
        <f t="shared" si="8"/>
        <v>46624.920622806749</v>
      </c>
      <c r="R39" s="11">
        <f t="shared" si="8"/>
        <v>47853.425739979233</v>
      </c>
      <c r="S39" s="11">
        <f t="shared" si="8"/>
        <v>48015.303407722924</v>
      </c>
      <c r="T39" s="11">
        <f t="shared" si="8"/>
        <v>48501.995132551332</v>
      </c>
      <c r="U39" s="11">
        <f t="shared" si="8"/>
        <v>47850.206274630669</v>
      </c>
      <c r="V39" s="11">
        <f t="shared" si="8"/>
        <v>48355.698065550947</v>
      </c>
      <c r="W39" s="11">
        <f t="shared" si="8"/>
        <v>48877.795166693322</v>
      </c>
      <c r="X39" s="11">
        <f t="shared" si="8"/>
        <v>49353.668070435313</v>
      </c>
    </row>
    <row r="40" spans="1:24" ht="15.75">
      <c r="B40" s="20" t="s">
        <v>5</v>
      </c>
      <c r="C40" s="7"/>
      <c r="D40" s="11">
        <f t="shared" ref="D40:X40" si="9">+D8/D36</f>
        <v>6524.7763651654977</v>
      </c>
      <c r="E40" s="11">
        <f t="shared" si="9"/>
        <v>6615.8583240860498</v>
      </c>
      <c r="F40" s="11">
        <f t="shared" si="9"/>
        <v>6608.6816724992896</v>
      </c>
      <c r="G40" s="11">
        <f t="shared" si="9"/>
        <v>6679.9447969343773</v>
      </c>
      <c r="H40" s="11">
        <f t="shared" si="9"/>
        <v>6678.3153679534653</v>
      </c>
      <c r="I40" s="11">
        <f t="shared" si="9"/>
        <v>6714.4573346895468</v>
      </c>
      <c r="J40" s="11">
        <f t="shared" si="9"/>
        <v>6691.2033373958411</v>
      </c>
      <c r="K40" s="11">
        <f t="shared" si="9"/>
        <v>6692.6224975256891</v>
      </c>
      <c r="L40" s="11">
        <f t="shared" si="9"/>
        <v>6827.5079407636285</v>
      </c>
      <c r="M40" s="11">
        <f t="shared" si="9"/>
        <v>6924.9600729757522</v>
      </c>
      <c r="N40" s="11">
        <f t="shared" si="9"/>
        <v>7136.8343828876668</v>
      </c>
      <c r="O40" s="11">
        <f t="shared" si="9"/>
        <v>7340.3682172109766</v>
      </c>
      <c r="P40" s="11">
        <f t="shared" si="9"/>
        <v>7550.9854862921766</v>
      </c>
      <c r="Q40" s="11">
        <f t="shared" si="9"/>
        <v>7753.0887429162749</v>
      </c>
      <c r="R40" s="11">
        <f t="shared" si="9"/>
        <v>7888.2725348346039</v>
      </c>
      <c r="S40" s="11">
        <f t="shared" si="9"/>
        <v>8113.9484362169887</v>
      </c>
      <c r="T40" s="11">
        <f t="shared" si="9"/>
        <v>8281.2069835647035</v>
      </c>
      <c r="U40" s="11">
        <f t="shared" si="9"/>
        <v>8338.4863183265861</v>
      </c>
      <c r="V40" s="11">
        <f t="shared" si="9"/>
        <v>8453.2085722379197</v>
      </c>
      <c r="W40" s="11">
        <f t="shared" si="9"/>
        <v>8573.8477106142564</v>
      </c>
      <c r="X40" s="11">
        <f t="shared" si="9"/>
        <v>8641.3483921714014</v>
      </c>
    </row>
    <row r="41" spans="1:24" ht="15.75">
      <c r="B41" s="20" t="s">
        <v>38</v>
      </c>
      <c r="C41" s="7"/>
      <c r="D41" s="37">
        <f>+D9/D36</f>
        <v>28576.771001590274</v>
      </c>
      <c r="E41" s="37">
        <f t="shared" ref="E41:X41" si="10">+E9/E36</f>
        <v>29399.156511628276</v>
      </c>
      <c r="F41" s="37">
        <f t="shared" si="10"/>
        <v>30239.264445348952</v>
      </c>
      <c r="G41" s="37">
        <f t="shared" si="10"/>
        <v>29844.676280419782</v>
      </c>
      <c r="H41" s="37">
        <f t="shared" si="10"/>
        <v>30754.001393511375</v>
      </c>
      <c r="I41" s="37">
        <f t="shared" si="10"/>
        <v>31724.327848222427</v>
      </c>
      <c r="J41" s="37">
        <f t="shared" si="10"/>
        <v>31763.853066801501</v>
      </c>
      <c r="K41" s="37">
        <f t="shared" si="10"/>
        <v>31671.55950605718</v>
      </c>
      <c r="L41" s="37">
        <f t="shared" si="10"/>
        <v>31605.790766188278</v>
      </c>
      <c r="M41" s="37">
        <f t="shared" si="10"/>
        <v>31525.851415765061</v>
      </c>
      <c r="N41" s="37">
        <f t="shared" si="10"/>
        <v>31441.072767435318</v>
      </c>
      <c r="O41" s="37">
        <f t="shared" si="10"/>
        <v>31629.735653023054</v>
      </c>
      <c r="P41" s="37">
        <f t="shared" si="10"/>
        <v>31733.840637554338</v>
      </c>
      <c r="Q41" s="37">
        <f t="shared" si="10"/>
        <v>31787.678291987588</v>
      </c>
      <c r="R41" s="37">
        <f t="shared" si="10"/>
        <v>32902.628708923497</v>
      </c>
      <c r="S41" s="37">
        <f t="shared" si="10"/>
        <v>32874.815805732454</v>
      </c>
      <c r="T41" s="37">
        <f t="shared" si="10"/>
        <v>33247.173396973783</v>
      </c>
      <c r="U41" s="37">
        <f t="shared" si="10"/>
        <v>32610.947979921395</v>
      </c>
      <c r="V41" s="37">
        <f t="shared" si="10"/>
        <v>33070.257134213425</v>
      </c>
      <c r="W41" s="37">
        <f t="shared" si="10"/>
        <v>33549.831067714564</v>
      </c>
      <c r="X41" s="37">
        <f t="shared" si="10"/>
        <v>34029.414767518145</v>
      </c>
    </row>
    <row r="42" spans="1:24" ht="15.75">
      <c r="B42" s="20" t="s">
        <v>10</v>
      </c>
      <c r="C42" s="9"/>
      <c r="D42" s="11">
        <f t="shared" ref="D42:X42" si="11">+D10/D36</f>
        <v>7902.0366905584551</v>
      </c>
      <c r="E42" s="11">
        <f t="shared" si="11"/>
        <v>7922.2632233856621</v>
      </c>
      <c r="F42" s="11">
        <f t="shared" si="11"/>
        <v>7896.7845394976403</v>
      </c>
      <c r="G42" s="11">
        <f t="shared" si="11"/>
        <v>7780.162242783108</v>
      </c>
      <c r="H42" s="11">
        <f t="shared" si="11"/>
        <v>7651.4352623146724</v>
      </c>
      <c r="I42" s="11">
        <f t="shared" si="11"/>
        <v>7595.2361150463748</v>
      </c>
      <c r="J42" s="11">
        <f t="shared" si="11"/>
        <v>7501.8412260617406</v>
      </c>
      <c r="K42" s="11">
        <f t="shared" si="11"/>
        <v>7416.2780508233909</v>
      </c>
      <c r="L42" s="11">
        <f t="shared" si="11"/>
        <v>7275.3651881185251</v>
      </c>
      <c r="M42" s="11">
        <f t="shared" si="11"/>
        <v>7200.522936605108</v>
      </c>
      <c r="N42" s="11">
        <f t="shared" si="11"/>
        <v>7152.5286094686808</v>
      </c>
      <c r="O42" s="11">
        <f t="shared" si="11"/>
        <v>7119.2335947635611</v>
      </c>
      <c r="P42" s="11">
        <f t="shared" si="11"/>
        <v>7099.2606951821426</v>
      </c>
      <c r="Q42" s="11">
        <f t="shared" si="11"/>
        <v>7084.1535879028952</v>
      </c>
      <c r="R42" s="11">
        <f t="shared" si="11"/>
        <v>7062.5244962211273</v>
      </c>
      <c r="S42" s="11">
        <f t="shared" si="11"/>
        <v>7026.5391657734817</v>
      </c>
      <c r="T42" s="11">
        <f t="shared" si="11"/>
        <v>6973.6147520128461</v>
      </c>
      <c r="U42" s="11">
        <f t="shared" si="11"/>
        <v>6900.7719763826935</v>
      </c>
      <c r="V42" s="11">
        <f t="shared" si="11"/>
        <v>6832.232359099602</v>
      </c>
      <c r="W42" s="11">
        <f t="shared" si="11"/>
        <v>6754.1163883645013</v>
      </c>
      <c r="X42" s="11">
        <f t="shared" si="11"/>
        <v>6682.9049107457649</v>
      </c>
    </row>
    <row r="43" spans="1:24" ht="15.75">
      <c r="B43" s="26" t="s">
        <v>32</v>
      </c>
      <c r="C43" s="9"/>
      <c r="D43" s="11">
        <f t="shared" ref="D43:X43" si="12">+D11/D36</f>
        <v>7902.0366905584551</v>
      </c>
      <c r="E43" s="11">
        <f t="shared" si="12"/>
        <v>7922.2632233856621</v>
      </c>
      <c r="F43" s="11">
        <f t="shared" si="12"/>
        <v>7896.7845394976403</v>
      </c>
      <c r="G43" s="11">
        <f t="shared" si="12"/>
        <v>7780.162242783108</v>
      </c>
      <c r="H43" s="11">
        <f t="shared" si="12"/>
        <v>7651.4352623146724</v>
      </c>
      <c r="I43" s="11">
        <f t="shared" si="12"/>
        <v>7595.2361150463748</v>
      </c>
      <c r="J43" s="11">
        <f t="shared" si="12"/>
        <v>7501.8412260617406</v>
      </c>
      <c r="K43" s="11">
        <f t="shared" si="12"/>
        <v>7416.2780508233909</v>
      </c>
      <c r="L43" s="11">
        <f t="shared" si="12"/>
        <v>7275.3651881185251</v>
      </c>
      <c r="M43" s="11">
        <f t="shared" si="12"/>
        <v>7200.522936605108</v>
      </c>
      <c r="N43" s="11">
        <f t="shared" si="12"/>
        <v>7152.5286094686808</v>
      </c>
      <c r="O43" s="11">
        <f t="shared" si="12"/>
        <v>7119.2335947635611</v>
      </c>
      <c r="P43" s="11">
        <f t="shared" si="12"/>
        <v>7099.2606951821426</v>
      </c>
      <c r="Q43" s="11">
        <f t="shared" si="12"/>
        <v>7084.1535879028952</v>
      </c>
      <c r="R43" s="11">
        <f t="shared" si="12"/>
        <v>7062.5244962211273</v>
      </c>
      <c r="S43" s="11">
        <f t="shared" si="12"/>
        <v>7026.5391657734817</v>
      </c>
      <c r="T43" s="11">
        <f t="shared" si="12"/>
        <v>6973.6147520128461</v>
      </c>
      <c r="U43" s="11">
        <f t="shared" si="12"/>
        <v>6900.7719763826935</v>
      </c>
      <c r="V43" s="11">
        <f t="shared" si="12"/>
        <v>6832.232359099602</v>
      </c>
      <c r="W43" s="11">
        <f t="shared" si="12"/>
        <v>6754.1163883645013</v>
      </c>
      <c r="X43" s="11">
        <f t="shared" si="12"/>
        <v>6682.9049107457649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2960.5654638086517</v>
      </c>
      <c r="E45" s="11">
        <f t="shared" si="14"/>
        <v>3033.0426829428829</v>
      </c>
      <c r="F45" s="11">
        <f t="shared" si="14"/>
        <v>3073.5480912069588</v>
      </c>
      <c r="G45" s="11">
        <f t="shared" si="14"/>
        <v>3030.4562696307521</v>
      </c>
      <c r="H45" s="11">
        <f t="shared" si="14"/>
        <v>2974.1978579315214</v>
      </c>
      <c r="I45" s="11">
        <f t="shared" si="14"/>
        <v>2983.6034895149974</v>
      </c>
      <c r="J45" s="11">
        <f t="shared" si="14"/>
        <v>2949.1483258793942</v>
      </c>
      <c r="K45" s="11">
        <f t="shared" si="14"/>
        <v>2917.7220757922964</v>
      </c>
      <c r="L45" s="11">
        <f t="shared" si="14"/>
        <v>2824.6298851088668</v>
      </c>
      <c r="M45" s="11">
        <f t="shared" si="14"/>
        <v>2789.7437183548345</v>
      </c>
      <c r="N45" s="11">
        <f t="shared" si="14"/>
        <v>2773.2778248368418</v>
      </c>
      <c r="O45" s="11">
        <f t="shared" si="14"/>
        <v>2762.8556535763173</v>
      </c>
      <c r="P45" s="11">
        <f t="shared" si="14"/>
        <v>2757.5894355031651</v>
      </c>
      <c r="Q45" s="11">
        <f t="shared" si="14"/>
        <v>2754.2054513744133</v>
      </c>
      <c r="R45" s="11">
        <f t="shared" si="14"/>
        <v>2748.2774177341912</v>
      </c>
      <c r="S45" s="11">
        <f t="shared" si="14"/>
        <v>2736.7470903648909</v>
      </c>
      <c r="T45" s="11">
        <f t="shared" si="14"/>
        <v>2718.5923601115301</v>
      </c>
      <c r="U45" s="11">
        <f t="shared" si="14"/>
        <v>2688.7928103853874</v>
      </c>
      <c r="V45" s="11">
        <f t="shared" si="14"/>
        <v>2668.3065976581684</v>
      </c>
      <c r="W45" s="11">
        <f t="shared" si="14"/>
        <v>2638.6894163285692</v>
      </c>
      <c r="X45" s="11">
        <f t="shared" si="14"/>
        <v>2613.2414302120851</v>
      </c>
    </row>
    <row r="46" spans="1:24" ht="15.75">
      <c r="B46" s="10" t="s">
        <v>11</v>
      </c>
      <c r="C46" s="9"/>
      <c r="D46" s="11">
        <f t="shared" ref="D46:X46" si="15">+D16/D36</f>
        <v>4941.4712267498035</v>
      </c>
      <c r="E46" s="11">
        <f t="shared" si="15"/>
        <v>4889.2205404427796</v>
      </c>
      <c r="F46" s="11">
        <f t="shared" si="15"/>
        <v>4823.2364482906814</v>
      </c>
      <c r="G46" s="11">
        <f t="shared" si="15"/>
        <v>4749.7059731523559</v>
      </c>
      <c r="H46" s="11">
        <f t="shared" si="15"/>
        <v>4677.2374043831514</v>
      </c>
      <c r="I46" s="11">
        <f t="shared" si="15"/>
        <v>4611.6326255313779</v>
      </c>
      <c r="J46" s="11">
        <f t="shared" si="15"/>
        <v>4552.6929001823455</v>
      </c>
      <c r="K46" s="11">
        <f t="shared" si="15"/>
        <v>4498.5559750310949</v>
      </c>
      <c r="L46" s="11">
        <f t="shared" si="15"/>
        <v>4450.7353030096592</v>
      </c>
      <c r="M46" s="11">
        <f t="shared" si="15"/>
        <v>4410.7792182502726</v>
      </c>
      <c r="N46" s="11">
        <f t="shared" si="15"/>
        <v>4379.2507846318404</v>
      </c>
      <c r="O46" s="11">
        <f t="shared" si="15"/>
        <v>4356.3779411872438</v>
      </c>
      <c r="P46" s="11">
        <f t="shared" si="15"/>
        <v>4341.6712596789775</v>
      </c>
      <c r="Q46" s="11">
        <f t="shared" si="15"/>
        <v>4329.948136528481</v>
      </c>
      <c r="R46" s="11">
        <f t="shared" si="15"/>
        <v>4314.2470784869374</v>
      </c>
      <c r="S46" s="11">
        <f t="shared" si="15"/>
        <v>4289.7920754085908</v>
      </c>
      <c r="T46" s="11">
        <f t="shared" si="15"/>
        <v>4255.022391901316</v>
      </c>
      <c r="U46" s="11">
        <f t="shared" si="15"/>
        <v>4211.9791659973062</v>
      </c>
      <c r="V46" s="11">
        <f t="shared" si="15"/>
        <v>4163.9257614414337</v>
      </c>
      <c r="W46" s="11">
        <f t="shared" si="15"/>
        <v>4115.4269720359316</v>
      </c>
      <c r="X46" s="11">
        <f t="shared" si="15"/>
        <v>4069.6634805336798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2870.0792565193524</v>
      </c>
      <c r="E50" s="11">
        <f t="shared" ref="E50:X50" si="18">+E35/E36</f>
        <v>2767.2785837968709</v>
      </c>
      <c r="F50" s="11">
        <f t="shared" si="18"/>
        <v>2840.1160885508148</v>
      </c>
      <c r="G50" s="11">
        <f t="shared" si="18"/>
        <v>2848.6761501659366</v>
      </c>
      <c r="H50" s="11">
        <f t="shared" si="18"/>
        <v>2881.7323110093166</v>
      </c>
      <c r="I50" s="11">
        <f t="shared" si="18"/>
        <v>2989.9423995942689</v>
      </c>
      <c r="J50" s="11">
        <f t="shared" si="18"/>
        <v>3097.2739065382093</v>
      </c>
      <c r="K50" s="11">
        <f t="shared" si="18"/>
        <v>3211.3541472337415</v>
      </c>
      <c r="L50" s="11">
        <f t="shared" si="18"/>
        <v>3104.844605779424</v>
      </c>
      <c r="M50" s="11">
        <f t="shared" si="18"/>
        <v>3120.8777693171805</v>
      </c>
      <c r="N50" s="11">
        <f t="shared" si="18"/>
        <v>3372.3712198188714</v>
      </c>
      <c r="O50" s="11">
        <f t="shared" si="18"/>
        <v>3302.5827545449988</v>
      </c>
      <c r="P50" s="11">
        <f t="shared" si="18"/>
        <v>3358.9172425119091</v>
      </c>
      <c r="Q50" s="11">
        <f t="shared" si="18"/>
        <v>3462.1487877055188</v>
      </c>
      <c r="R50" s="11">
        <f t="shared" si="18"/>
        <v>3482.3345836539156</v>
      </c>
      <c r="S50" s="11">
        <f t="shared" si="18"/>
        <v>3654.9816631742892</v>
      </c>
      <c r="T50" s="11">
        <f t="shared" si="18"/>
        <v>3699.7196272873634</v>
      </c>
      <c r="U50" s="11">
        <f t="shared" si="18"/>
        <v>3649.3963586545474</v>
      </c>
      <c r="V50" s="11">
        <f t="shared" si="18"/>
        <v>3609.5164089983059</v>
      </c>
      <c r="W50" s="11">
        <f t="shared" si="18"/>
        <v>3465.6074798127452</v>
      </c>
      <c r="X50" s="11">
        <f t="shared" si="18"/>
        <v>3435.6167344769856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2.1712004295766363</v>
      </c>
      <c r="F53" s="32">
        <f>IFERROR(((F39/$D39)-1)*100,0)</f>
        <v>4.0488406680501132</v>
      </c>
      <c r="G53" s="32">
        <f>IFERROR(((G39/$D39)-1)*100,0)</f>
        <v>3.0257925969352506</v>
      </c>
      <c r="H53" s="32">
        <f t="shared" ref="H53:X53" si="19">IFERROR(((H39/$D39)-1)*100,0)</f>
        <v>4.8371967408411543</v>
      </c>
      <c r="I53" s="32">
        <f t="shared" si="19"/>
        <v>7.0469411028746487</v>
      </c>
      <c r="J53" s="32">
        <f t="shared" si="19"/>
        <v>6.8675986843532266</v>
      </c>
      <c r="K53" s="32">
        <f t="shared" si="19"/>
        <v>6.4573129378962424</v>
      </c>
      <c r="L53" s="32">
        <f t="shared" si="19"/>
        <v>6.2903590411230281</v>
      </c>
      <c r="M53" s="32">
        <f t="shared" si="19"/>
        <v>6.1570458046074084</v>
      </c>
      <c r="N53" s="32">
        <f t="shared" si="19"/>
        <v>6.3409870648064137</v>
      </c>
      <c r="O53" s="32">
        <f t="shared" si="19"/>
        <v>7.1755726303434075</v>
      </c>
      <c r="P53" s="32">
        <f t="shared" si="19"/>
        <v>7.8609791156220243</v>
      </c>
      <c r="Q53" s="32">
        <f t="shared" si="19"/>
        <v>8.4210110503024183</v>
      </c>
      <c r="R53" s="32">
        <f t="shared" si="19"/>
        <v>11.277761584246671</v>
      </c>
      <c r="S53" s="32">
        <f t="shared" si="19"/>
        <v>11.654189901309596</v>
      </c>
      <c r="T53" s="32">
        <f t="shared" si="19"/>
        <v>12.785936790545049</v>
      </c>
      <c r="U53" s="32">
        <f t="shared" si="19"/>
        <v>11.270275079530512</v>
      </c>
      <c r="V53" s="32">
        <f t="shared" si="19"/>
        <v>12.445739408844481</v>
      </c>
      <c r="W53" s="32">
        <f t="shared" si="19"/>
        <v>13.659817520209661</v>
      </c>
      <c r="X53" s="32">
        <f t="shared" si="19"/>
        <v>14.76640645732652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1.3959399345366164</v>
      </c>
      <c r="F54" s="32">
        <f t="shared" ref="F54:I54" si="21">IFERROR(((F40/$D40)-1)*100,0)</f>
        <v>1.2859491672656542</v>
      </c>
      <c r="G54" s="32">
        <f t="shared" si="21"/>
        <v>2.3781417643261138</v>
      </c>
      <c r="H54" s="32">
        <f t="shared" si="21"/>
        <v>2.3531688167533593</v>
      </c>
      <c r="I54" s="32">
        <f t="shared" si="21"/>
        <v>2.9070876748622076</v>
      </c>
      <c r="J54" s="32">
        <f t="shared" ref="J54:X54" si="22">IFERROR(((J40/$D40)-1)*100,0)</f>
        <v>2.550692359647222</v>
      </c>
      <c r="K54" s="32">
        <f t="shared" si="22"/>
        <v>2.5724426856418958</v>
      </c>
      <c r="L54" s="32">
        <f t="shared" si="22"/>
        <v>4.6397233967183205</v>
      </c>
      <c r="M54" s="32">
        <f t="shared" si="22"/>
        <v>6.133293854280697</v>
      </c>
      <c r="N54" s="32">
        <f t="shared" si="22"/>
        <v>9.3805210089624946</v>
      </c>
      <c r="O54" s="32">
        <f t="shared" si="22"/>
        <v>12.499920401866405</v>
      </c>
      <c r="P54" s="32">
        <f t="shared" si="22"/>
        <v>15.727881902671914</v>
      </c>
      <c r="Q54" s="32">
        <f t="shared" si="22"/>
        <v>18.825355981677717</v>
      </c>
      <c r="R54" s="32">
        <f t="shared" si="22"/>
        <v>20.897209243040791</v>
      </c>
      <c r="S54" s="32">
        <f t="shared" si="22"/>
        <v>24.355962290688904</v>
      </c>
      <c r="T54" s="32">
        <f t="shared" si="22"/>
        <v>26.919399533391598</v>
      </c>
      <c r="U54" s="32">
        <f t="shared" si="22"/>
        <v>27.797273832159686</v>
      </c>
      <c r="V54" s="32">
        <f t="shared" si="22"/>
        <v>29.555529556046455</v>
      </c>
      <c r="W54" s="32">
        <f t="shared" si="22"/>
        <v>31.40446860965762</v>
      </c>
      <c r="X54" s="39">
        <f t="shared" si="22"/>
        <v>32.438997270555767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2.8778111774498072</v>
      </c>
      <c r="F55" s="32">
        <f t="shared" ref="F55:I55" si="23">IFERROR(((F41/$D41)-1)*100,0)</f>
        <v>5.8176392415579814</v>
      </c>
      <c r="G55" s="32">
        <f t="shared" si="23"/>
        <v>4.4368388533433389</v>
      </c>
      <c r="H55" s="32">
        <f t="shared" si="23"/>
        <v>7.618881754694895</v>
      </c>
      <c r="I55" s="32">
        <f t="shared" si="23"/>
        <v>11.014389436990601</v>
      </c>
      <c r="J55" s="32">
        <f t="shared" ref="J55:X55" si="24">IFERROR(((J41/$D41)-1)*100,0)</f>
        <v>11.152701839665058</v>
      </c>
      <c r="K55" s="32">
        <f t="shared" si="24"/>
        <v>10.82973476707596</v>
      </c>
      <c r="L55" s="32">
        <f t="shared" si="24"/>
        <v>10.599587211688277</v>
      </c>
      <c r="M55" s="32">
        <f t="shared" si="24"/>
        <v>10.319851791550105</v>
      </c>
      <c r="N55" s="32">
        <f t="shared" si="24"/>
        <v>10.023181995214392</v>
      </c>
      <c r="O55" s="32">
        <f t="shared" si="24"/>
        <v>10.683378647863616</v>
      </c>
      <c r="P55" s="32">
        <f t="shared" si="24"/>
        <v>11.047677975193126</v>
      </c>
      <c r="Q55" s="32">
        <f t="shared" si="24"/>
        <v>11.236074538367635</v>
      </c>
      <c r="R55" s="32">
        <f t="shared" si="24"/>
        <v>15.137671457326274</v>
      </c>
      <c r="S55" s="32">
        <f t="shared" si="24"/>
        <v>15.040344494845126</v>
      </c>
      <c r="T55" s="32">
        <f t="shared" si="24"/>
        <v>16.343352421180146</v>
      </c>
      <c r="U55" s="32">
        <f t="shared" si="24"/>
        <v>14.116979759912773</v>
      </c>
      <c r="V55" s="32">
        <f t="shared" si="24"/>
        <v>15.7242612623137</v>
      </c>
      <c r="W55" s="32">
        <f t="shared" si="24"/>
        <v>17.402456232187834</v>
      </c>
      <c r="X55" s="32">
        <f t="shared" si="24"/>
        <v>19.080685377730177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0.25596607076470157</v>
      </c>
      <c r="F56" s="32">
        <f t="shared" ref="F56:I56" si="25">IFERROR(((F42/$D42)-1)*100,0)</f>
        <v>-6.6465789346314974E-2</v>
      </c>
      <c r="G56" s="32">
        <f t="shared" si="25"/>
        <v>-1.5423169057284358</v>
      </c>
      <c r="H56" s="32">
        <f t="shared" si="25"/>
        <v>-3.1713523748024053</v>
      </c>
      <c r="I56" s="32">
        <f t="shared" si="25"/>
        <v>-3.8825506325306347</v>
      </c>
      <c r="J56" s="32">
        <f t="shared" ref="J56:X56" si="26">IFERROR(((J42/$D42)-1)*100,0)</f>
        <v>-5.0644597104298139</v>
      </c>
      <c r="K56" s="32">
        <f t="shared" si="26"/>
        <v>-6.1472587227475177</v>
      </c>
      <c r="L56" s="32">
        <f t="shared" si="26"/>
        <v>-7.9305061084908974</v>
      </c>
      <c r="M56" s="32">
        <f t="shared" si="26"/>
        <v>-8.8776322032461881</v>
      </c>
      <c r="N56" s="32">
        <f t="shared" si="26"/>
        <v>-9.4849987470357444</v>
      </c>
      <c r="O56" s="32">
        <f t="shared" si="26"/>
        <v>-9.906346002293386</v>
      </c>
      <c r="P56" s="32">
        <f t="shared" si="26"/>
        <v>-10.159102353137495</v>
      </c>
      <c r="Q56" s="32">
        <f t="shared" si="26"/>
        <v>-10.350282271313505</v>
      </c>
      <c r="R56" s="32">
        <f t="shared" si="26"/>
        <v>-10.623997675692864</v>
      </c>
      <c r="S56" s="32">
        <f t="shared" si="26"/>
        <v>-11.079390783277921</v>
      </c>
      <c r="T56" s="32">
        <f t="shared" si="26"/>
        <v>-11.749147402148996</v>
      </c>
      <c r="U56" s="32">
        <f t="shared" si="26"/>
        <v>-12.670970199013333</v>
      </c>
      <c r="V56" s="32">
        <f t="shared" si="26"/>
        <v>-13.538336676379659</v>
      </c>
      <c r="W56" s="32">
        <f t="shared" si="26"/>
        <v>-14.526891574238288</v>
      </c>
      <c r="X56" s="32">
        <f t="shared" si="26"/>
        <v>-15.428070351398626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0.25596607076470157</v>
      </c>
      <c r="F57" s="32">
        <f t="shared" ref="F57:I57" si="27">IFERROR(((F43/$D43)-1)*100,0)</f>
        <v>-6.6465789346314974E-2</v>
      </c>
      <c r="G57" s="32">
        <f t="shared" si="27"/>
        <v>-1.5423169057284358</v>
      </c>
      <c r="H57" s="32">
        <f t="shared" si="27"/>
        <v>-3.1713523748024053</v>
      </c>
      <c r="I57" s="32">
        <f t="shared" si="27"/>
        <v>-3.8825506325306347</v>
      </c>
      <c r="J57" s="32">
        <f t="shared" ref="J57:X57" si="28">IFERROR(((J43/$D43)-1)*100,0)</f>
        <v>-5.0644597104298139</v>
      </c>
      <c r="K57" s="32">
        <f t="shared" si="28"/>
        <v>-6.1472587227475177</v>
      </c>
      <c r="L57" s="32">
        <f t="shared" si="28"/>
        <v>-7.9305061084908974</v>
      </c>
      <c r="M57" s="32">
        <f t="shared" si="28"/>
        <v>-8.8776322032461881</v>
      </c>
      <c r="N57" s="32">
        <f t="shared" si="28"/>
        <v>-9.4849987470357444</v>
      </c>
      <c r="O57" s="32">
        <f t="shared" si="28"/>
        <v>-9.906346002293386</v>
      </c>
      <c r="P57" s="32">
        <f t="shared" si="28"/>
        <v>-10.159102353137495</v>
      </c>
      <c r="Q57" s="32">
        <f t="shared" si="28"/>
        <v>-10.350282271313505</v>
      </c>
      <c r="R57" s="32">
        <f t="shared" si="28"/>
        <v>-10.623997675692864</v>
      </c>
      <c r="S57" s="32">
        <f t="shared" si="28"/>
        <v>-11.079390783277921</v>
      </c>
      <c r="T57" s="32">
        <f t="shared" si="28"/>
        <v>-11.749147402148996</v>
      </c>
      <c r="U57" s="32">
        <f t="shared" si="28"/>
        <v>-12.670970199013333</v>
      </c>
      <c r="V57" s="32">
        <f t="shared" si="28"/>
        <v>-13.538336676379659</v>
      </c>
      <c r="W57" s="32">
        <f t="shared" si="28"/>
        <v>-14.526891574238288</v>
      </c>
      <c r="X57" s="32">
        <f t="shared" si="28"/>
        <v>-15.428070351398626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2.4480870300024327</v>
      </c>
      <c r="F59" s="32">
        <f t="shared" ref="F59:I59" si="31">IFERROR(((F45/$D45)-1)*100,0)</f>
        <v>3.8162516174514716</v>
      </c>
      <c r="G59" s="32">
        <f t="shared" si="31"/>
        <v>2.3607248911222678</v>
      </c>
      <c r="H59" s="32">
        <f t="shared" si="31"/>
        <v>0.46046589036852215</v>
      </c>
      <c r="I59" s="32">
        <f t="shared" si="31"/>
        <v>0.77816302284050565</v>
      </c>
      <c r="J59" s="32">
        <f t="shared" ref="J59:X59" si="32">IFERROR(((J45/$D45)-1)*100,0)</f>
        <v>-0.38564044838143019</v>
      </c>
      <c r="K59" s="32">
        <f t="shared" si="32"/>
        <v>-1.4471353037145418</v>
      </c>
      <c r="L59" s="32">
        <f t="shared" si="32"/>
        <v>-4.5915410539481556</v>
      </c>
      <c r="M59" s="32">
        <f t="shared" si="32"/>
        <v>-5.7699026602188948</v>
      </c>
      <c r="N59" s="32">
        <f t="shared" si="32"/>
        <v>-6.3260765979101681</v>
      </c>
      <c r="O59" s="32">
        <f t="shared" si="32"/>
        <v>-6.6781097276595425</v>
      </c>
      <c r="P59" s="32">
        <f t="shared" si="32"/>
        <v>-6.8559885193136711</v>
      </c>
      <c r="Q59" s="32">
        <f t="shared" si="32"/>
        <v>-6.9702904717656278</v>
      </c>
      <c r="R59" s="32">
        <f t="shared" si="32"/>
        <v>-7.1705236269749673</v>
      </c>
      <c r="S59" s="32">
        <f t="shared" si="32"/>
        <v>-7.5599873125530292</v>
      </c>
      <c r="T59" s="32">
        <f t="shared" si="32"/>
        <v>-8.1732056478775679</v>
      </c>
      <c r="U59" s="32">
        <f t="shared" si="32"/>
        <v>-9.1797549064711266</v>
      </c>
      <c r="V59" s="32">
        <f t="shared" si="32"/>
        <v>-9.8717244973365208</v>
      </c>
      <c r="W59" s="32">
        <f t="shared" si="32"/>
        <v>-10.87211383821256</v>
      </c>
      <c r="X59" s="32">
        <f t="shared" si="32"/>
        <v>-11.731678891833985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-1.0573912891402415</v>
      </c>
      <c r="F60" s="32">
        <f t="shared" ref="F60:I60" si="33">IFERROR(((F46/$D46)-1)*100,0)</f>
        <v>-2.3927039748623535</v>
      </c>
      <c r="G60" s="32">
        <f t="shared" si="33"/>
        <v>-3.8807319682316321</v>
      </c>
      <c r="H60" s="32">
        <f t="shared" si="33"/>
        <v>-5.3472702812933033</v>
      </c>
      <c r="I60" s="32">
        <f t="shared" si="33"/>
        <v>-6.674906846222262</v>
      </c>
      <c r="J60" s="32">
        <f t="shared" ref="J60:X60" si="34">IFERROR(((J46/$D46)-1)*100,0)</f>
        <v>-7.8676634695932997</v>
      </c>
      <c r="K60" s="32">
        <f t="shared" si="34"/>
        <v>-8.9632263630528346</v>
      </c>
      <c r="L60" s="32">
        <f t="shared" si="34"/>
        <v>-9.9309679490518938</v>
      </c>
      <c r="M60" s="32">
        <f t="shared" si="34"/>
        <v>-10.739554763098102</v>
      </c>
      <c r="N60" s="32">
        <f t="shared" si="34"/>
        <v>-11.377592144511128</v>
      </c>
      <c r="O60" s="32">
        <f t="shared" si="34"/>
        <v>-11.840467316601133</v>
      </c>
      <c r="P60" s="32">
        <f t="shared" si="34"/>
        <v>-12.138084783817259</v>
      </c>
      <c r="Q60" s="32">
        <f t="shared" si="34"/>
        <v>-12.375324314567438</v>
      </c>
      <c r="R60" s="32">
        <f t="shared" si="34"/>
        <v>-12.693064868363413</v>
      </c>
      <c r="S60" s="32">
        <f t="shared" si="34"/>
        <v>-13.18795802783308</v>
      </c>
      <c r="T60" s="32">
        <f t="shared" si="34"/>
        <v>-13.89158822037686</v>
      </c>
      <c r="U60" s="32">
        <f t="shared" si="34"/>
        <v>-14.762649164150099</v>
      </c>
      <c r="V60" s="32">
        <f t="shared" si="34"/>
        <v>-15.735100532393298</v>
      </c>
      <c r="W60" s="32">
        <f t="shared" si="34"/>
        <v>-16.716565103975988</v>
      </c>
      <c r="X60" s="32">
        <f t="shared" si="34"/>
        <v>-17.642675758117189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-3.5818060595006584</v>
      </c>
      <c r="F64" s="32">
        <f t="shared" ref="F64:I64" si="41">IFERROR(((F50/$D50)-1)*100,0)</f>
        <v>-1.0439839910510007</v>
      </c>
      <c r="G64" s="32">
        <f t="shared" si="41"/>
        <v>-0.74573224083616108</v>
      </c>
      <c r="H64" s="32">
        <f t="shared" si="41"/>
        <v>0.40601856075905829</v>
      </c>
      <c r="I64" s="32">
        <f t="shared" si="41"/>
        <v>4.176300804329669</v>
      </c>
      <c r="J64" s="32">
        <f t="shared" ref="J64:X64" si="42">IFERROR(((J50/$D50)-1)*100,0)</f>
        <v>7.915971292527435</v>
      </c>
      <c r="K64" s="32">
        <f t="shared" si="42"/>
        <v>11.890782804662514</v>
      </c>
      <c r="L64" s="32">
        <f t="shared" si="42"/>
        <v>8.1797514381111611</v>
      </c>
      <c r="M64" s="32">
        <f t="shared" si="42"/>
        <v>8.738382824381663</v>
      </c>
      <c r="N64" s="32">
        <f t="shared" si="42"/>
        <v>17.500978837381176</v>
      </c>
      <c r="O64" s="32">
        <f t="shared" si="42"/>
        <v>15.069392144597394</v>
      </c>
      <c r="P64" s="32">
        <f t="shared" si="42"/>
        <v>17.032212085508334</v>
      </c>
      <c r="Q64" s="32">
        <f t="shared" si="42"/>
        <v>20.629030708517448</v>
      </c>
      <c r="R64" s="32">
        <f t="shared" si="42"/>
        <v>21.332349123942549</v>
      </c>
      <c r="S64" s="32">
        <f t="shared" si="42"/>
        <v>27.347760688909204</v>
      </c>
      <c r="T64" s="32">
        <f t="shared" si="42"/>
        <v>28.906531723243955</v>
      </c>
      <c r="U64" s="32">
        <f t="shared" si="42"/>
        <v>27.153156149433322</v>
      </c>
      <c r="V64" s="32">
        <f t="shared" si="42"/>
        <v>25.763649237188503</v>
      </c>
      <c r="W64" s="32">
        <f t="shared" si="42"/>
        <v>20.749539300723384</v>
      </c>
      <c r="X64" s="32">
        <f t="shared" si="42"/>
        <v>19.704594452331637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15.886499298714915</v>
      </c>
      <c r="D67" s="30">
        <f>(D8/D7)*100</f>
        <v>15.172633882025789</v>
      </c>
      <c r="E67" s="30">
        <f t="shared" ref="E67:X67" si="43">(E8/E7)*100</f>
        <v>15.05750610037123</v>
      </c>
      <c r="F67" s="30">
        <f t="shared" si="43"/>
        <v>14.769742884605613</v>
      </c>
      <c r="G67" s="30">
        <f t="shared" si="43"/>
        <v>15.07725418419602</v>
      </c>
      <c r="H67" s="30">
        <f t="shared" si="43"/>
        <v>14.813131268291455</v>
      </c>
      <c r="I67" s="30">
        <f t="shared" si="43"/>
        <v>14.58585877438289</v>
      </c>
      <c r="J67" s="30">
        <f t="shared" si="43"/>
        <v>14.559736802142623</v>
      </c>
      <c r="K67" s="30">
        <f t="shared" si="43"/>
        <v>14.61894985234326</v>
      </c>
      <c r="L67" s="30">
        <f t="shared" si="43"/>
        <v>14.937010533576236</v>
      </c>
      <c r="M67" s="30">
        <f t="shared" si="43"/>
        <v>15.169239103624033</v>
      </c>
      <c r="N67" s="30">
        <f t="shared" si="43"/>
        <v>15.60631177969816</v>
      </c>
      <c r="O67" s="30">
        <f t="shared" si="43"/>
        <v>15.926391267363297</v>
      </c>
      <c r="P67" s="30">
        <f t="shared" si="43"/>
        <v>16.279258694372853</v>
      </c>
      <c r="Q67" s="30">
        <f t="shared" si="43"/>
        <v>16.62863687348311</v>
      </c>
      <c r="R67" s="30">
        <f t="shared" si="43"/>
        <v>16.484237884445402</v>
      </c>
      <c r="S67" s="30">
        <f t="shared" si="43"/>
        <v>16.898671590841008</v>
      </c>
      <c r="T67" s="30">
        <f t="shared" si="43"/>
        <v>17.073951207435805</v>
      </c>
      <c r="U67" s="30">
        <f t="shared" si="43"/>
        <v>17.426228573538047</v>
      </c>
      <c r="V67" s="30">
        <f t="shared" si="43"/>
        <v>17.481308119632057</v>
      </c>
      <c r="W67" s="30">
        <f t="shared" si="43"/>
        <v>17.541396213503329</v>
      </c>
      <c r="X67" s="30">
        <f t="shared" si="43"/>
        <v>17.509029683141001</v>
      </c>
    </row>
    <row r="68" spans="1:24" ht="15.75">
      <c r="B68" s="20" t="s">
        <v>38</v>
      </c>
      <c r="C68" s="31">
        <f t="shared" ref="C68:C69" si="44">AVERAGE(D68:X68)</f>
        <v>68.372258969529213</v>
      </c>
      <c r="D68" s="30">
        <f>(D9/D7)*100</f>
        <v>66.452068189255527</v>
      </c>
      <c r="E68" s="30">
        <f t="shared" ref="E68:X68" si="45">(E9/E7)*100</f>
        <v>66.911647262453315</v>
      </c>
      <c r="F68" s="30">
        <f t="shared" si="45"/>
        <v>67.58173309147962</v>
      </c>
      <c r="G68" s="30">
        <f t="shared" si="45"/>
        <v>67.36219894084185</v>
      </c>
      <c r="H68" s="30">
        <f t="shared" si="45"/>
        <v>68.215266061462927</v>
      </c>
      <c r="I68" s="30">
        <f t="shared" si="45"/>
        <v>68.914961052141294</v>
      </c>
      <c r="J68" s="30">
        <f t="shared" si="45"/>
        <v>69.116617319023405</v>
      </c>
      <c r="K68" s="30">
        <f t="shared" si="45"/>
        <v>69.181391948482315</v>
      </c>
      <c r="L68" s="30">
        <f t="shared" si="45"/>
        <v>69.146170710093514</v>
      </c>
      <c r="M68" s="30">
        <f t="shared" si="45"/>
        <v>69.057896801066349</v>
      </c>
      <c r="N68" s="30">
        <f t="shared" si="45"/>
        <v>68.753057444249805</v>
      </c>
      <c r="O68" s="30">
        <f t="shared" si="45"/>
        <v>68.627013085280652</v>
      </c>
      <c r="P68" s="30">
        <f t="shared" si="45"/>
        <v>68.415361417734772</v>
      </c>
      <c r="Q68" s="30">
        <f t="shared" si="45"/>
        <v>68.177442164777702</v>
      </c>
      <c r="R68" s="30">
        <f t="shared" si="45"/>
        <v>68.757101921409429</v>
      </c>
      <c r="S68" s="30">
        <f t="shared" si="45"/>
        <v>68.467370760058074</v>
      </c>
      <c r="T68" s="30">
        <f t="shared" si="45"/>
        <v>68.548053139076899</v>
      </c>
      <c r="U68" s="30">
        <f t="shared" si="45"/>
        <v>68.152157574315709</v>
      </c>
      <c r="V68" s="30">
        <f t="shared" si="45"/>
        <v>68.389576528051379</v>
      </c>
      <c r="W68" s="30">
        <f t="shared" si="45"/>
        <v>68.640230094863909</v>
      </c>
      <c r="X68" s="30">
        <f t="shared" si="45"/>
        <v>68.950122853995197</v>
      </c>
    </row>
    <row r="69" spans="1:24" ht="15.75">
      <c r="B69" s="20" t="s">
        <v>10</v>
      </c>
      <c r="C69" s="31">
        <f t="shared" si="44"/>
        <v>15.74124173175586</v>
      </c>
      <c r="D69" s="30">
        <f t="shared" ref="D69:X69" si="46">(D10/D7)*100</f>
        <v>18.375297928718677</v>
      </c>
      <c r="E69" s="30">
        <f t="shared" si="46"/>
        <v>18.030846637175461</v>
      </c>
      <c r="F69" s="30">
        <f t="shared" si="46"/>
        <v>17.64852402391476</v>
      </c>
      <c r="G69" s="30">
        <f t="shared" si="46"/>
        <v>17.560546874962128</v>
      </c>
      <c r="H69" s="30">
        <f t="shared" si="46"/>
        <v>16.971602670245609</v>
      </c>
      <c r="I69" s="30">
        <f t="shared" si="46"/>
        <v>16.499180173475807</v>
      </c>
      <c r="J69" s="30">
        <f t="shared" si="46"/>
        <v>16.323645878833986</v>
      </c>
      <c r="K69" s="30">
        <f t="shared" si="46"/>
        <v>16.199658199174412</v>
      </c>
      <c r="L69" s="30">
        <f t="shared" si="46"/>
        <v>15.916818756330253</v>
      </c>
      <c r="M69" s="30">
        <f t="shared" si="46"/>
        <v>15.772864095309625</v>
      </c>
      <c r="N69" s="30">
        <f t="shared" si="46"/>
        <v>15.640630776052033</v>
      </c>
      <c r="O69" s="30">
        <f t="shared" si="46"/>
        <v>15.446595647356057</v>
      </c>
      <c r="P69" s="30">
        <f t="shared" si="46"/>
        <v>15.305379887892357</v>
      </c>
      <c r="Q69" s="30">
        <f t="shared" si="46"/>
        <v>15.193920961739193</v>
      </c>
      <c r="R69" s="30">
        <f t="shared" si="46"/>
        <v>14.758660194145158</v>
      </c>
      <c r="S69" s="30">
        <f t="shared" si="46"/>
        <v>14.633957649100914</v>
      </c>
      <c r="T69" s="30">
        <f t="shared" si="46"/>
        <v>14.377995653487288</v>
      </c>
      <c r="U69" s="30">
        <f t="shared" si="46"/>
        <v>14.421613852146256</v>
      </c>
      <c r="V69" s="30">
        <f t="shared" si="46"/>
        <v>14.129115352316562</v>
      </c>
      <c r="W69" s="30">
        <f t="shared" si="46"/>
        <v>13.818373691632765</v>
      </c>
      <c r="X69" s="30">
        <f t="shared" si="46"/>
        <v>13.540847462863809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38.873289740312615</v>
      </c>
      <c r="D72" s="30">
        <f>(D13/D$10)*100</f>
        <v>37.465853168538267</v>
      </c>
      <c r="E72" s="30">
        <f t="shared" ref="E72:X72" si="47">(E13/E$10)*100</f>
        <v>38.285053114489678</v>
      </c>
      <c r="F72" s="30">
        <f t="shared" si="47"/>
        <v>38.921513887505469</v>
      </c>
      <c r="G72" s="30">
        <f t="shared" si="47"/>
        <v>38.951067793500179</v>
      </c>
      <c r="H72" s="30">
        <f t="shared" si="47"/>
        <v>38.871110529814274</v>
      </c>
      <c r="I72" s="30">
        <f t="shared" si="47"/>
        <v>39.282564021997885</v>
      </c>
      <c r="J72" s="30">
        <f t="shared" si="47"/>
        <v>39.312326627680655</v>
      </c>
      <c r="K72" s="30">
        <f t="shared" si="47"/>
        <v>39.342134367094786</v>
      </c>
      <c r="L72" s="30">
        <f t="shared" si="47"/>
        <v>38.824578726601914</v>
      </c>
      <c r="M72" s="30">
        <f t="shared" si="47"/>
        <v>38.743626579851416</v>
      </c>
      <c r="N72" s="30">
        <f t="shared" si="47"/>
        <v>38.773390170932181</v>
      </c>
      <c r="O72" s="30">
        <f t="shared" si="47"/>
        <v>38.808329812474362</v>
      </c>
      <c r="P72" s="30">
        <f t="shared" si="47"/>
        <v>38.843332480726922</v>
      </c>
      <c r="Q72" s="30">
        <f t="shared" si="47"/>
        <v>38.878398346382184</v>
      </c>
      <c r="R72" s="30">
        <f t="shared" si="47"/>
        <v>38.913527580749403</v>
      </c>
      <c r="S72" s="30">
        <f t="shared" si="47"/>
        <v>38.948720355757523</v>
      </c>
      <c r="T72" s="30">
        <f t="shared" si="47"/>
        <v>38.983976843958047</v>
      </c>
      <c r="U72" s="30">
        <f t="shared" si="47"/>
        <v>38.96365246652914</v>
      </c>
      <c r="V72" s="30">
        <f t="shared" si="47"/>
        <v>39.054681653271757</v>
      </c>
      <c r="W72" s="30">
        <f t="shared" si="47"/>
        <v>39.067870089924881</v>
      </c>
      <c r="X72" s="30">
        <f t="shared" si="47"/>
        <v>39.103375928784025</v>
      </c>
    </row>
    <row r="73" spans="1:24" ht="15.75">
      <c r="A73" s="36"/>
      <c r="B73" s="10" t="s">
        <v>11</v>
      </c>
      <c r="C73" s="31">
        <f>AVERAGE(D73:X73)</f>
        <v>61.1267102596874</v>
      </c>
      <c r="D73" s="30">
        <f>(D16/D$10)*100</f>
        <v>62.534146831461726</v>
      </c>
      <c r="E73" s="30">
        <f t="shared" ref="E73:X73" si="48">(E16/E$10)*100</f>
        <v>61.714946885510322</v>
      </c>
      <c r="F73" s="30">
        <f t="shared" si="48"/>
        <v>61.078486112494524</v>
      </c>
      <c r="G73" s="30">
        <f>(G16/G$10)*100</f>
        <v>61.048932206499828</v>
      </c>
      <c r="H73" s="30">
        <f t="shared" si="48"/>
        <v>61.128889470185719</v>
      </c>
      <c r="I73" s="30">
        <f t="shared" si="48"/>
        <v>60.717435978002122</v>
      </c>
      <c r="J73" s="30">
        <f t="shared" si="48"/>
        <v>60.687673372319338</v>
      </c>
      <c r="K73" s="30">
        <f t="shared" si="48"/>
        <v>60.657865632905214</v>
      </c>
      <c r="L73" s="30">
        <f t="shared" si="48"/>
        <v>61.175421273398079</v>
      </c>
      <c r="M73" s="30">
        <f t="shared" si="48"/>
        <v>61.256373420148577</v>
      </c>
      <c r="N73" s="30">
        <f t="shared" si="48"/>
        <v>61.226609829067826</v>
      </c>
      <c r="O73" s="30">
        <f t="shared" si="48"/>
        <v>61.191670187525638</v>
      </c>
      <c r="P73" s="30">
        <f t="shared" si="48"/>
        <v>61.156667519273078</v>
      </c>
      <c r="Q73" s="30">
        <f t="shared" si="48"/>
        <v>61.121601653617809</v>
      </c>
      <c r="R73" s="30">
        <f t="shared" si="48"/>
        <v>61.086472419250605</v>
      </c>
      <c r="S73" s="30">
        <f t="shared" si="48"/>
        <v>61.05127964424247</v>
      </c>
      <c r="T73" s="30">
        <f t="shared" si="48"/>
        <v>61.016023156041953</v>
      </c>
      <c r="U73" s="30">
        <f t="shared" si="48"/>
        <v>61.03634753347086</v>
      </c>
      <c r="V73" s="30">
        <f t="shared" si="48"/>
        <v>60.945318346728236</v>
      </c>
      <c r="W73" s="30">
        <f t="shared" si="48"/>
        <v>60.932129910075126</v>
      </c>
      <c r="X73" s="30">
        <f t="shared" si="48"/>
        <v>60.896624071215967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356909692.20306909</v>
      </c>
      <c r="E147">
        <v>301910640.72617602</v>
      </c>
      <c r="F147">
        <v>249662548.12098989</v>
      </c>
      <c r="G147">
        <v>320534248.54380411</v>
      </c>
      <c r="H147">
        <v>272250888.50122702</v>
      </c>
      <c r="I147">
        <v>298872632.38816118</v>
      </c>
      <c r="J147">
        <v>250921720.23299131</v>
      </c>
      <c r="K147">
        <v>267706648.53197721</v>
      </c>
      <c r="L147">
        <v>370663429.23035979</v>
      </c>
      <c r="M147">
        <v>339921389.07779193</v>
      </c>
      <c r="N147">
        <v>428677165.07495338</v>
      </c>
      <c r="O147">
        <v>419412161.67469913</v>
      </c>
      <c r="P147">
        <v>422587480.5594157</v>
      </c>
      <c r="Q147">
        <v>419326163.62614942</v>
      </c>
      <c r="R147">
        <v>377874081.78350723</v>
      </c>
      <c r="S147">
        <v>471304810.62062031</v>
      </c>
      <c r="T147">
        <v>450033794.97945058</v>
      </c>
      <c r="U147">
        <v>381930946.4533869</v>
      </c>
      <c r="V147">
        <v>445289911.59338868</v>
      </c>
      <c r="W147">
        <v>461392051.68386501</v>
      </c>
      <c r="X147">
        <v>421563079.15200609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Wealth_FJI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2014-12-03T13:23:20Z</dcterms:modified>
</cp:coreProperties>
</file>