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GAB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<sst xmlns="http://schemas.openxmlformats.org/spreadsheetml/2006/main" count="95" uniqueCount="65">
  <si>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</si>
  <si>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</si>
  <si>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</si>
  <si>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</si>
  <si>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</si>
  <si>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</si>
  <si>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</si>
  <si>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</si>
  <si>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</si>
  <si>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</si>
  <si>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</si>
  <si>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</si>
  <si>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</si>
  <si>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</si>
  <si>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</si>
  <si>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</si>
  <si>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</si>
  <si>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</si>
  <si>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</si>
  <si>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</si>
  <si>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</si>
  <si>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</si>
  <si>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</si>
  <si>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</si>
  <si>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</si>
  <si>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</si>
  <si>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</si>
  <si>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</si>
  <si>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</si>
  <si>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</si>
  <si>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</si>
  <si>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</si>
  <si>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</si>
  <si>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</si>
  <si>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</si>
  <si>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</si>
  <si>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</si>
  <si>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</si>
  <si>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</si>
  <si>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</si>
  <si>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</si>
  <si>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</si>
  <si>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</si>
  <si>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</si>
  <si>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</si>
  <si>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</si>
  <si>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</si>
  <si>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</si>
  <si>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</si>
  <si>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</si>
  <si>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</si>
  <si>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</si>
  <si>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</si>
  <si>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</si>
  <si>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</si>
  <si>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</si>
  <si>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</si>
  <si>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</si>
  <si>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</si>
  <si>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</si>
  <si>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</si>
  <si>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</si>
  <si>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</si>
  <si>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Gabon</t>
  </si>
  <si>
    <t>GAB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</si>
</sst>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Wealth_GAB!$B$54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Wealth_GAB!$D$52:$X$52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Wealth_GAB!$D$54:$X$54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-2.618447831335835</c:v>
                </c:pt>
                <c:pt idx="2">
                  <c:v>-5.7483250607773044</c:v>
                </c:pt>
                <c:pt idx="3">
                  <c:v>-8.5552112586081304</c:v>
                </c:pt>
                <c:pt idx="4">
                  <c:v>-11.348269733904804</c:v>
                </c:pt>
                <c:pt idx="5">
                  <c:v>-13.728476871354333</c:v>
                </c:pt>
                <c:pt idx="6">
                  <c:v>-15.540820004089163</c:v>
                </c:pt>
                <c:pt idx="7">
                  <c:v>-15.791001898388524</c:v>
                </c:pt>
                <c:pt idx="8">
                  <c:v>-15.400860268412142</c:v>
                </c:pt>
                <c:pt idx="9">
                  <c:v>-17.109475204498704</c:v>
                </c:pt>
                <c:pt idx="10">
                  <c:v>-18.796336146441984</c:v>
                </c:pt>
                <c:pt idx="11">
                  <c:v>-20.214779474001087</c:v>
                </c:pt>
                <c:pt idx="12">
                  <c:v>-20.919486402533238</c:v>
                </c:pt>
                <c:pt idx="13">
                  <c:v>-22.342960113888687</c:v>
                </c:pt>
                <c:pt idx="14">
                  <c:v>-23.562130270579285</c:v>
                </c:pt>
                <c:pt idx="15">
                  <c:v>-24.186599800845077</c:v>
                </c:pt>
                <c:pt idx="16">
                  <c:v>-24.9019573706179</c:v>
                </c:pt>
                <c:pt idx="17">
                  <c:v>-25.593750400086012</c:v>
                </c:pt>
                <c:pt idx="18">
                  <c:v>-26.166149812648843</c:v>
                </c:pt>
                <c:pt idx="19">
                  <c:v>-26.788483073563153</c:v>
                </c:pt>
                <c:pt idx="20" formatCode="_(* #,##0.0000_);_(* \(#,##0.0000\);_(* &quot;-&quot;??_);_(@_)">
                  <c:v>-26.505287780322952</c:v>
                </c:pt>
              </c:numCache>
            </c:numRef>
          </c:val>
        </c:ser>
        <c:ser>
          <c:idx val="1"/>
          <c:order val="1"/>
          <c:tx>
            <c:strRef>
              <c:f>Wealth_GAB!$B$55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Wealth_GAB!$D$52:$X$52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Wealth_GAB!$D$55:$X$55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1.5207834383219598</c:v>
                </c:pt>
                <c:pt idx="2">
                  <c:v>-1.1303666504961729</c:v>
                </c:pt>
                <c:pt idx="3">
                  <c:v>0.44575675023015293</c:v>
                </c:pt>
                <c:pt idx="4">
                  <c:v>2.2055015320200599</c:v>
                </c:pt>
                <c:pt idx="5">
                  <c:v>4.1721101714901732</c:v>
                </c:pt>
                <c:pt idx="6">
                  <c:v>5.5192572996716427</c:v>
                </c:pt>
                <c:pt idx="7">
                  <c:v>3.1499389887418072</c:v>
                </c:pt>
                <c:pt idx="8">
                  <c:v>4.985487045232051</c:v>
                </c:pt>
                <c:pt idx="9">
                  <c:v>6.9312528438601362</c:v>
                </c:pt>
                <c:pt idx="10">
                  <c:v>8.9491667716613321</c:v>
                </c:pt>
                <c:pt idx="11">
                  <c:v>11.093562848170425</c:v>
                </c:pt>
                <c:pt idx="12">
                  <c:v>13.188974653536834</c:v>
                </c:pt>
                <c:pt idx="13">
                  <c:v>15.300894047138701</c:v>
                </c:pt>
                <c:pt idx="14">
                  <c:v>12.871058228097777</c:v>
                </c:pt>
                <c:pt idx="15">
                  <c:v>15.076664219317815</c:v>
                </c:pt>
                <c:pt idx="16">
                  <c:v>17.274260430290013</c:v>
                </c:pt>
                <c:pt idx="17">
                  <c:v>19.585128367152183</c:v>
                </c:pt>
                <c:pt idx="18">
                  <c:v>21.944912696512688</c:v>
                </c:pt>
                <c:pt idx="19">
                  <c:v>24.247373578439291</c:v>
                </c:pt>
                <c:pt idx="20">
                  <c:v>26.439468104837882</c:v>
                </c:pt>
              </c:numCache>
            </c:numRef>
          </c:val>
        </c:ser>
        <c:ser>
          <c:idx val="2"/>
          <c:order val="2"/>
          <c:tx>
            <c:strRef>
              <c:f>Wealth_GAB!$B$56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Wealth_GAB!$D$52:$X$52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Wealth_GAB!$D$56:$X$56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-3.7965686110166375</c:v>
                </c:pt>
                <c:pt idx="2">
                  <c:v>-7.465981839108105</c:v>
                </c:pt>
                <c:pt idx="3">
                  <c:v>-10.987894166078593</c:v>
                </c:pt>
                <c:pt idx="4">
                  <c:v>-14.319498821602416</c:v>
                </c:pt>
                <c:pt idx="5">
                  <c:v>-17.478334038728061</c:v>
                </c:pt>
                <c:pt idx="6">
                  <c:v>-20.412534545230198</c:v>
                </c:pt>
                <c:pt idx="7">
                  <c:v>-23.146584685755212</c:v>
                </c:pt>
                <c:pt idx="8">
                  <c:v>-25.666576795677564</c:v>
                </c:pt>
                <c:pt idx="9">
                  <c:v>-27.993420372672094</c:v>
                </c:pt>
                <c:pt idx="10">
                  <c:v>-30.156390843188362</c:v>
                </c:pt>
                <c:pt idx="11">
                  <c:v>-32.123460719901139</c:v>
                </c:pt>
                <c:pt idx="12">
                  <c:v>-33.949939409880145</c:v>
                </c:pt>
                <c:pt idx="13">
                  <c:v>-35.665574371716438</c:v>
                </c:pt>
                <c:pt idx="14">
                  <c:v>-37.29666822065699</c:v>
                </c:pt>
                <c:pt idx="15">
                  <c:v>-38.897967836712134</c:v>
                </c:pt>
                <c:pt idx="16">
                  <c:v>-40.393026555191923</c:v>
                </c:pt>
                <c:pt idx="17">
                  <c:v>-41.841347431819464</c:v>
                </c:pt>
                <c:pt idx="18">
                  <c:v>-43.251123474635655</c:v>
                </c:pt>
                <c:pt idx="19">
                  <c:v>-44.62181967838039</c:v>
                </c:pt>
                <c:pt idx="20">
                  <c:v>-45.974644321416271</c:v>
                </c:pt>
              </c:numCache>
            </c:numRef>
          </c:val>
        </c:ser>
        <c:ser>
          <c:idx val="4"/>
          <c:order val="3"/>
          <c:tx>
            <c:strRef>
              <c:f>Wealth_GAB!$B$53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Wealth_GAB!$D$52:$X$52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Wealth_GAB!$D$53:$X$53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-2.5641857465199647</c:v>
                </c:pt>
                <c:pt idx="2">
                  <c:v>-5.954025138398455</c:v>
                </c:pt>
                <c:pt idx="3">
                  <c:v>-8.3519197624894232</c:v>
                </c:pt>
                <c:pt idx="4">
                  <c:v>-10.585347043479176</c:v>
                </c:pt>
                <c:pt idx="5">
                  <c:v>-12.60582691409936</c:v>
                </c:pt>
                <c:pt idx="6">
                  <c:v>-14.523703952297462</c:v>
                </c:pt>
                <c:pt idx="7">
                  <c:v>-16.83966511053988</c:v>
                </c:pt>
                <c:pt idx="8">
                  <c:v>-18.080198414338778</c:v>
                </c:pt>
                <c:pt idx="9">
                  <c:v>-19.462381212543246</c:v>
                </c:pt>
                <c:pt idx="10">
                  <c:v>-20.718855608553522</c:v>
                </c:pt>
                <c:pt idx="11">
                  <c:v>-21.783317654628696</c:v>
                </c:pt>
                <c:pt idx="12">
                  <c:v>-22.665740108872956</c:v>
                </c:pt>
                <c:pt idx="13">
                  <c:v>-23.571435665313544</c:v>
                </c:pt>
                <c:pt idx="14">
                  <c:v>-25.305909498009662</c:v>
                </c:pt>
                <c:pt idx="15">
                  <c:v>-26.006384899473733</c:v>
                </c:pt>
                <c:pt idx="16">
                  <c:v>-26.650947692432815</c:v>
                </c:pt>
                <c:pt idx="17">
                  <c:v>-27.238615076890994</c:v>
                </c:pt>
                <c:pt idx="18">
                  <c:v>-27.774430599351142</c:v>
                </c:pt>
                <c:pt idx="19">
                  <c:v>-28.302900086277717</c:v>
                </c:pt>
                <c:pt idx="20">
                  <c:v>-28.716064189079194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Wealth_GAB!$D$64:$X$64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2.7303043398355653</c:v>
                </c:pt>
                <c:pt idx="2">
                  <c:v>-3.6236448799411458</c:v>
                </c:pt>
                <c:pt idx="3">
                  <c:v>-4.431303632660855</c:v>
                </c:pt>
                <c:pt idx="4">
                  <c:v>-2.2684525304029535</c:v>
                </c:pt>
                <c:pt idx="5">
                  <c:v>-0.39108769108272545</c:v>
                </c:pt>
                <c:pt idx="6">
                  <c:v>0.3687991833207116</c:v>
                </c:pt>
                <c:pt idx="7">
                  <c:v>3.337370880072088</c:v>
                </c:pt>
                <c:pt idx="8">
                  <c:v>3.7273571790003457</c:v>
                </c:pt>
                <c:pt idx="9">
                  <c:v>-9.5084523551903661</c:v>
                </c:pt>
                <c:pt idx="10">
                  <c:v>-12.753171610630288</c:v>
                </c:pt>
                <c:pt idx="11">
                  <c:v>-13.5733847293387</c:v>
                </c:pt>
                <c:pt idx="12">
                  <c:v>-16.05817955057276</c:v>
                </c:pt>
                <c:pt idx="13">
                  <c:v>-15.602024531161929</c:v>
                </c:pt>
                <c:pt idx="14">
                  <c:v>-17.578491913794949</c:v>
                </c:pt>
                <c:pt idx="15">
                  <c:v>-14.641777427506742</c:v>
                </c:pt>
                <c:pt idx="16">
                  <c:v>-18.261034405366949</c:v>
                </c:pt>
                <c:pt idx="17">
                  <c:v>-15.251329132791424</c:v>
                </c:pt>
                <c:pt idx="18">
                  <c:v>-15.370737970176096</c:v>
                </c:pt>
                <c:pt idx="19">
                  <c:v>-17.273058046478617</c:v>
                </c:pt>
                <c:pt idx="20">
                  <c:v>-14.287956512651412</c:v>
                </c:pt>
              </c:numCache>
            </c:numRef>
          </c:val>
        </c:ser>
        <c:marker val="1"/>
        <c:axId val="75705344"/>
        <c:axId val="75719424"/>
      </c:lineChart>
      <c:catAx>
        <c:axId val="7570534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719424"/>
        <c:crosses val="autoZero"/>
        <c:auto val="1"/>
        <c:lblAlgn val="ctr"/>
        <c:lblOffset val="100"/>
      </c:catAx>
      <c:valAx>
        <c:axId val="7571942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705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Wealth_GAB!$B$40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Wealth_GAB!$D$38:$X$38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Wealth_GAB!$D$40:$X$40</c:f>
              <c:numCache>
                <c:formatCode>_(* #,##0_);_(* \(#,##0\);_(* "-"??_);_(@_)</c:formatCode>
                <c:ptCount val="21"/>
                <c:pt idx="0">
                  <c:v>35413.420501863162</c:v>
                </c:pt>
                <c:pt idx="1">
                  <c:v>34486.138560730287</c:v>
                </c:pt>
                <c:pt idx="2">
                  <c:v>33377.741976276113</c:v>
                </c:pt>
                <c:pt idx="3">
                  <c:v>32383.727564029527</c:v>
                </c:pt>
                <c:pt idx="4">
                  <c:v>31394.610021309785</c:v>
                </c:pt>
                <c:pt idx="5">
                  <c:v>30551.697258909422</c:v>
                </c:pt>
                <c:pt idx="6">
                  <c:v>29909.8845643774</c:v>
                </c:pt>
                <c:pt idx="7">
                  <c:v>29821.286598129638</c:v>
                </c:pt>
                <c:pt idx="8">
                  <c:v>29959.449094105999</c:v>
                </c:pt>
                <c:pt idx="9">
                  <c:v>29354.370102032026</c:v>
                </c:pt>
                <c:pt idx="10">
                  <c:v>28756.994943379959</c:v>
                </c:pt>
                <c:pt idx="11">
                  <c:v>28254.675643210834</c:v>
                </c:pt>
                <c:pt idx="12">
                  <c:v>28005.114815303979</c:v>
                </c:pt>
                <c:pt idx="13">
                  <c:v>27501.014084168197</c:v>
                </c:pt>
                <c:pt idx="14">
                  <c:v>27069.264229946129</c:v>
                </c:pt>
                <c:pt idx="15">
                  <c:v>26848.118209287095</c:v>
                </c:pt>
                <c:pt idx="16">
                  <c:v>26594.785625011536</c:v>
                </c:pt>
                <c:pt idx="17">
                  <c:v>26349.798050483416</c:v>
                </c:pt>
                <c:pt idx="18">
                  <c:v>26147.091839562348</c:v>
                </c:pt>
                <c:pt idx="19">
                  <c:v>25926.702344951806</c:v>
                </c:pt>
                <c:pt idx="20">
                  <c:v>26026.991484988444</c:v>
                </c:pt>
              </c:numCache>
            </c:numRef>
          </c:val>
        </c:ser>
        <c:ser>
          <c:idx val="1"/>
          <c:order val="1"/>
          <c:tx>
            <c:strRef>
              <c:f>Wealth_GAB!$B$41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Wealth_GAB!$D$38:$X$38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Wealth_GAB!$D$41:$X$41</c:f>
              <c:numCache>
                <c:formatCode>General</c:formatCode>
                <c:ptCount val="21"/>
                <c:pt idx="0">
                  <c:v>51284.441125376572</c:v>
                </c:pt>
                <c:pt idx="1">
                  <c:v>52064.366412447278</c:v>
                </c:pt>
                <c:pt idx="2">
                  <c:v>50704.73890600197</c:v>
                </c:pt>
                <c:pt idx="3">
                  <c:v>51513.04498351075</c:v>
                </c:pt>
                <c:pt idx="4">
                  <c:v>52415.520260084675</c:v>
                </c:pt>
                <c:pt idx="5">
                  <c:v>53424.084509960303</c:v>
                </c:pt>
                <c:pt idx="6">
                  <c:v>54114.961385784729</c:v>
                </c:pt>
                <c:pt idx="7">
                  <c:v>52899.869731543149</c:v>
                </c:pt>
                <c:pt idx="8">
                  <c:v>53841.220293901875</c:v>
                </c:pt>
                <c:pt idx="9">
                  <c:v>54839.095409337016</c:v>
                </c:pt>
                <c:pt idx="10">
                  <c:v>55873.971289600995</c:v>
                </c:pt>
                <c:pt idx="11">
                  <c:v>56973.712832953177</c:v>
                </c:pt>
                <c:pt idx="12">
                  <c:v>58048.333066610503</c:v>
                </c:pt>
                <c:pt idx="13">
                  <c:v>59131.419124637672</c:v>
                </c:pt>
                <c:pt idx="14">
                  <c:v>57885.291404578311</c:v>
                </c:pt>
                <c:pt idx="15">
                  <c:v>59016.42411060333</c:v>
                </c:pt>
                <c:pt idx="16">
                  <c:v>60143.449045592875</c:v>
                </c:pt>
                <c:pt idx="17">
                  <c:v>61328.564752158163</c:v>
                </c:pt>
                <c:pt idx="18">
                  <c:v>62538.766957234911</c:v>
                </c:pt>
                <c:pt idx="19">
                  <c:v>63719.571152661381</c:v>
                </c:pt>
                <c:pt idx="20">
                  <c:v>64843.774579464873</c:v>
                </c:pt>
              </c:numCache>
            </c:numRef>
          </c:val>
        </c:ser>
        <c:ser>
          <c:idx val="2"/>
          <c:order val="2"/>
          <c:tx>
            <c:strRef>
              <c:f>Wealth_GAB!$B$42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Wealth_GAB!$D$38:$X$38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Wealth_GAB!$D$42:$X$42</c:f>
              <c:numCache>
                <c:formatCode>_(* #,##0_);_(* \(#,##0\);_(* "-"??_);_(@_)</c:formatCode>
                <c:ptCount val="21"/>
                <c:pt idx="0">
                  <c:v>168432.84795013099</c:v>
                </c:pt>
                <c:pt idx="1">
                  <c:v>162038.17931421494</c:v>
                </c:pt>
                <c:pt idx="2">
                  <c:v>155857.68211108164</c:v>
                </c:pt>
                <c:pt idx="3">
                  <c:v>149925.62487645852</c:v>
                </c:pt>
                <c:pt idx="4">
                  <c:v>144314.10827272059</c:v>
                </c:pt>
                <c:pt idx="5">
                  <c:v>138993.59215446416</c:v>
                </c:pt>
                <c:pt idx="6">
                  <c:v>134051.43467679544</c:v>
                </c:pt>
                <c:pt idx="7">
                  <c:v>129446.39616072462</c:v>
                </c:pt>
                <c:pt idx="8">
                  <c:v>125201.9016818638</c:v>
                </c:pt>
                <c:pt idx="9">
                  <c:v>121282.73277778721</c:v>
                </c:pt>
                <c:pt idx="10">
                  <c:v>117639.58001397632</c:v>
                </c:pt>
                <c:pt idx="11">
                  <c:v>114326.38819945985</c:v>
                </c:pt>
                <c:pt idx="12">
                  <c:v>111249.99812472596</c:v>
                </c:pt>
                <c:pt idx="13">
                  <c:v>108360.30529807696</c:v>
                </c:pt>
                <c:pt idx="14">
                  <c:v>105613.00747556698</c:v>
                </c:pt>
                <c:pt idx="15">
                  <c:v>102915.89292803079</c:v>
                </c:pt>
                <c:pt idx="16">
                  <c:v>100397.72294996855</c:v>
                </c:pt>
                <c:pt idx="17">
                  <c:v>97958.274850008471</c:v>
                </c:pt>
                <c:pt idx="18">
                  <c:v>95583.74891137451</c:v>
                </c:pt>
                <c:pt idx="19">
                  <c:v>93275.046258662915</c:v>
                </c:pt>
                <c:pt idx="20">
                  <c:v>90996.445184626398</c:v>
                </c:pt>
              </c:numCache>
            </c:numRef>
          </c:val>
        </c:ser>
        <c:overlap val="100"/>
        <c:axId val="83105280"/>
        <c:axId val="83106816"/>
      </c:barChart>
      <c:catAx>
        <c:axId val="8310528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106816"/>
        <c:crosses val="autoZero"/>
        <c:auto val="1"/>
        <c:lblAlgn val="ctr"/>
        <c:lblOffset val="100"/>
      </c:catAx>
      <c:valAx>
        <c:axId val="8310681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310528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Wealth_GAB!$B$67:$B$69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Wealth_GAB!$C$67:$C$69</c:f>
              <c:numCache>
                <c:formatCode>_(* #,##0_);_(* \(#,##0\);_(* "-"??_);_(@_)</c:formatCode>
                <c:ptCount val="3"/>
                <c:pt idx="0">
                  <c:v>14.073782136729282</c:v>
                </c:pt>
                <c:pt idx="1">
                  <c:v>27.643000980519094</c:v>
                </c:pt>
                <c:pt idx="2">
                  <c:v>58.283216882751624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Wealth_GAB!$B$72:$B$75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Wealth_GAB!$C$72:$C$75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80.952627515606324</c:v>
                </c:pt>
                <c:pt idx="2">
                  <c:v>19.047372484393694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237027654948.59882</v>
      </c>
      <c r="E7" s="13">
        <f t="shared" ref="E7:X7" si="0">+E8+E9+E10</f>
        <v>238553407691.39478</v>
      </c>
      <c r="F7" s="13">
        <f t="shared" si="0"/>
        <v>237850044233.5246</v>
      </c>
      <c r="G7" s="13">
        <f t="shared" si="0"/>
        <v>239324472257.7829</v>
      </c>
      <c r="H7" s="13">
        <f t="shared" si="0"/>
        <v>240832355511.24921</v>
      </c>
      <c r="I7" s="13">
        <f t="shared" si="0"/>
        <v>242440620439.93689</v>
      </c>
      <c r="J7" s="13">
        <f t="shared" si="0"/>
        <v>243856168141.27332</v>
      </c>
      <c r="K7" s="13">
        <f t="shared" si="0"/>
        <v>243656611960.81232</v>
      </c>
      <c r="L7" s="13">
        <f t="shared" si="0"/>
        <v>246191652555.76044</v>
      </c>
      <c r="M7" s="13">
        <f t="shared" si="0"/>
        <v>247981415619.64771</v>
      </c>
      <c r="N7" s="13">
        <f t="shared" si="0"/>
        <v>249859546744.664</v>
      </c>
      <c r="O7" s="13">
        <f t="shared" si="0"/>
        <v>252070609479.46442</v>
      </c>
      <c r="P7" s="13">
        <f t="shared" si="0"/>
        <v>254626410781.84171</v>
      </c>
      <c r="Q7" s="13">
        <f t="shared" si="0"/>
        <v>256899813099.00211</v>
      </c>
      <c r="R7" s="13">
        <f t="shared" si="0"/>
        <v>256155391873.25476</v>
      </c>
      <c r="S7" s="13">
        <f t="shared" si="0"/>
        <v>258766817226.94788</v>
      </c>
      <c r="T7" s="13">
        <f t="shared" si="0"/>
        <v>261464862899.80362</v>
      </c>
      <c r="U7" s="13">
        <f t="shared" si="0"/>
        <v>264279185917.90576</v>
      </c>
      <c r="V7" s="13">
        <f t="shared" si="0"/>
        <v>267248054755.23865</v>
      </c>
      <c r="W7" s="13">
        <f t="shared" si="0"/>
        <v>270268810838.37454</v>
      </c>
      <c r="X7" s="13">
        <f t="shared" si="0"/>
        <v>273794357448.67331</v>
      </c>
    </row>
    <row r="8" spans="1:24" s="22" customFormat="1" ht="15.75">
      <c r="A8" s="19">
        <v>1</v>
      </c>
      <c r="B8" s="20" t="s">
        <v>5</v>
      </c>
      <c r="C8" s="20"/>
      <c r="D8" s="21">
        <v>32900625836.73296</v>
      </c>
      <c r="E8" s="21">
        <v>33093967633.172165</v>
      </c>
      <c r="F8" s="21">
        <v>33086988465.920773</v>
      </c>
      <c r="G8" s="21">
        <v>33145749057.338703</v>
      </c>
      <c r="H8" s="21">
        <v>33143509561.766895</v>
      </c>
      <c r="I8" s="21">
        <v>33219685325.438213</v>
      </c>
      <c r="J8" s="21">
        <v>33445681568.155266</v>
      </c>
      <c r="K8" s="21">
        <v>34247242669.877659</v>
      </c>
      <c r="L8" s="21">
        <v>35290313628.114853</v>
      </c>
      <c r="M8" s="21">
        <v>35426673810.078575</v>
      </c>
      <c r="N8" s="21">
        <v>35522768171.688751</v>
      </c>
      <c r="O8" s="21">
        <v>35690317358.856415</v>
      </c>
      <c r="P8" s="21">
        <v>36141496832.823875</v>
      </c>
      <c r="Q8" s="21">
        <v>36232146039.666267</v>
      </c>
      <c r="R8" s="21">
        <v>36385719969.230927</v>
      </c>
      <c r="S8" s="21">
        <v>36801494224.897903</v>
      </c>
      <c r="T8" s="21">
        <v>37158021716.981125</v>
      </c>
      <c r="U8" s="21">
        <v>37512547447.19606</v>
      </c>
      <c r="V8" s="21">
        <v>37921388765.835678</v>
      </c>
      <c r="W8" s="21">
        <v>38307065688.499123</v>
      </c>
      <c r="X8" s="21">
        <v>39182672681.965157</v>
      </c>
    </row>
    <row r="9" spans="1:24" s="22" customFormat="1" ht="15.75">
      <c r="A9" s="19">
        <v>2</v>
      </c>
      <c r="B9" s="20" t="s">
        <v>38</v>
      </c>
      <c r="C9" s="20"/>
      <c r="D9" s="21">
        <v>47645502320.884354</v>
      </c>
      <c r="E9" s="21">
        <v>49962580004.743195</v>
      </c>
      <c r="F9" s="21">
        <v>50263049925.391792</v>
      </c>
      <c r="G9" s="21">
        <v>52725198445.017738</v>
      </c>
      <c r="H9" s="21">
        <v>55335431647.213226</v>
      </c>
      <c r="I9" s="21">
        <v>58089449537.961617</v>
      </c>
      <c r="J9" s="21">
        <v>60512161546.005257</v>
      </c>
      <c r="K9" s="21">
        <v>60751056797.619881</v>
      </c>
      <c r="L9" s="21">
        <v>63421511668.117615</v>
      </c>
      <c r="M9" s="21">
        <v>66183220363.90329</v>
      </c>
      <c r="N9" s="21">
        <v>69019664010.790604</v>
      </c>
      <c r="O9" s="21">
        <v>71967199970.637299</v>
      </c>
      <c r="P9" s="21">
        <v>74913231369.118988</v>
      </c>
      <c r="Q9" s="21">
        <v>77904698594.004166</v>
      </c>
      <c r="R9" s="21">
        <v>77807730032.58345</v>
      </c>
      <c r="S9" s="21">
        <v>80895524004.703217</v>
      </c>
      <c r="T9" s="21">
        <v>84031945858.910019</v>
      </c>
      <c r="U9" s="21">
        <v>87309613938.068192</v>
      </c>
      <c r="V9" s="21">
        <v>90700599105.747375</v>
      </c>
      <c r="W9" s="21">
        <v>94146558452.053329</v>
      </c>
      <c r="X9" s="21">
        <v>97619903409.72493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156481526790.98151</v>
      </c>
      <c r="E10" s="21">
        <f t="shared" ref="E10:X10" si="1">+E13+E16+E19+E23</f>
        <v>155496860053.4794</v>
      </c>
      <c r="F10" s="21">
        <f t="shared" si="1"/>
        <v>154500005842.21204</v>
      </c>
      <c r="G10" s="21">
        <f t="shared" si="1"/>
        <v>153453524755.42645</v>
      </c>
      <c r="H10" s="21">
        <f t="shared" si="1"/>
        <v>152353414302.26907</v>
      </c>
      <c r="I10" s="21">
        <f t="shared" si="1"/>
        <v>151131485576.53708</v>
      </c>
      <c r="J10" s="21">
        <f t="shared" si="1"/>
        <v>149898325027.11279</v>
      </c>
      <c r="K10" s="21">
        <f t="shared" si="1"/>
        <v>148658312493.31479</v>
      </c>
      <c r="L10" s="21">
        <f t="shared" si="1"/>
        <v>147479827259.52795</v>
      </c>
      <c r="M10" s="21">
        <f t="shared" si="1"/>
        <v>146371521445.66583</v>
      </c>
      <c r="N10" s="21">
        <f t="shared" si="1"/>
        <v>145317114562.18463</v>
      </c>
      <c r="O10" s="21">
        <f t="shared" si="1"/>
        <v>144413092149.9707</v>
      </c>
      <c r="P10" s="21">
        <f t="shared" si="1"/>
        <v>143571682579.89883</v>
      </c>
      <c r="Q10" s="21">
        <f t="shared" si="1"/>
        <v>142762968465.33167</v>
      </c>
      <c r="R10" s="21">
        <f t="shared" si="1"/>
        <v>141961941871.44037</v>
      </c>
      <c r="S10" s="21">
        <f t="shared" si="1"/>
        <v>141069798997.34677</v>
      </c>
      <c r="T10" s="21">
        <f t="shared" si="1"/>
        <v>140274895323.91248</v>
      </c>
      <c r="U10" s="21">
        <f t="shared" si="1"/>
        <v>139457024532.64151</v>
      </c>
      <c r="V10" s="21">
        <f t="shared" si="1"/>
        <v>138626066883.65558</v>
      </c>
      <c r="W10" s="21">
        <f t="shared" si="1"/>
        <v>137815186697.82208</v>
      </c>
      <c r="X10" s="21">
        <f t="shared" si="1"/>
        <v>136991781356.98322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118072882202.32156</v>
      </c>
      <c r="E11" s="38">
        <f t="shared" ref="E11:X11" si="2">+E13+E16</f>
        <v>118072882202.32156</v>
      </c>
      <c r="F11" s="38">
        <f t="shared" si="2"/>
        <v>118072882202.32156</v>
      </c>
      <c r="G11" s="38">
        <f t="shared" si="2"/>
        <v>118072882202.32156</v>
      </c>
      <c r="H11" s="38">
        <f t="shared" si="2"/>
        <v>118072882202.32156</v>
      </c>
      <c r="I11" s="38">
        <f t="shared" si="2"/>
        <v>118072882202.32156</v>
      </c>
      <c r="J11" s="38">
        <f t="shared" si="2"/>
        <v>118072882202.32156</v>
      </c>
      <c r="K11" s="38">
        <f t="shared" si="2"/>
        <v>118072882202.32156</v>
      </c>
      <c r="L11" s="38">
        <f t="shared" si="2"/>
        <v>118072882202.32156</v>
      </c>
      <c r="M11" s="38">
        <f t="shared" si="2"/>
        <v>118072882202.32156</v>
      </c>
      <c r="N11" s="38">
        <f t="shared" si="2"/>
        <v>118072882202.32156</v>
      </c>
      <c r="O11" s="38">
        <f t="shared" si="2"/>
        <v>118072882202.32156</v>
      </c>
      <c r="P11" s="38">
        <f t="shared" si="2"/>
        <v>118072882202.32156</v>
      </c>
      <c r="Q11" s="38">
        <f t="shared" si="2"/>
        <v>118072882202.32156</v>
      </c>
      <c r="R11" s="38">
        <f t="shared" si="2"/>
        <v>118072882202.32156</v>
      </c>
      <c r="S11" s="38">
        <f t="shared" si="2"/>
        <v>118072882202.32156</v>
      </c>
      <c r="T11" s="38">
        <f t="shared" si="2"/>
        <v>118072882202.32156</v>
      </c>
      <c r="U11" s="38">
        <f t="shared" si="2"/>
        <v>118072882202.32156</v>
      </c>
      <c r="V11" s="38">
        <f t="shared" si="2"/>
        <v>118072882202.32156</v>
      </c>
      <c r="W11" s="38">
        <f t="shared" si="2"/>
        <v>118072882202.32156</v>
      </c>
      <c r="X11" s="38">
        <f t="shared" si="2"/>
        <v>118072882202.32156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38408644588.659943</v>
      </c>
      <c r="E12" s="38">
        <f t="shared" ref="E12:X12" si="3">+E23+E19</f>
        <v>37423977851.157837</v>
      </c>
      <c r="F12" s="38">
        <f t="shared" si="3"/>
        <v>36427123639.890472</v>
      </c>
      <c r="G12" s="38">
        <f t="shared" si="3"/>
        <v>35380642553.104881</v>
      </c>
      <c r="H12" s="38">
        <f t="shared" si="3"/>
        <v>34280532099.947506</v>
      </c>
      <c r="I12" s="38">
        <f t="shared" si="3"/>
        <v>33058603374.215508</v>
      </c>
      <c r="J12" s="38">
        <f t="shared" si="3"/>
        <v>31825442824.791241</v>
      </c>
      <c r="K12" s="38">
        <f t="shared" si="3"/>
        <v>30585430290.993237</v>
      </c>
      <c r="L12" s="38">
        <f t="shared" si="3"/>
        <v>29406945057.206379</v>
      </c>
      <c r="M12" s="38">
        <f t="shared" si="3"/>
        <v>28298639243.344257</v>
      </c>
      <c r="N12" s="38">
        <f t="shared" si="3"/>
        <v>27244232359.863068</v>
      </c>
      <c r="O12" s="38">
        <f t="shared" si="3"/>
        <v>26340209947.649143</v>
      </c>
      <c r="P12" s="38">
        <f t="shared" si="3"/>
        <v>25498800377.577278</v>
      </c>
      <c r="Q12" s="38">
        <f t="shared" si="3"/>
        <v>24690086263.010117</v>
      </c>
      <c r="R12" s="38">
        <f t="shared" si="3"/>
        <v>23889059669.118793</v>
      </c>
      <c r="S12" s="38">
        <f t="shared" si="3"/>
        <v>22996916795.0252</v>
      </c>
      <c r="T12" s="38">
        <f t="shared" si="3"/>
        <v>22202013121.590912</v>
      </c>
      <c r="U12" s="38">
        <f t="shared" si="3"/>
        <v>21384142330.319935</v>
      </c>
      <c r="V12" s="38">
        <f t="shared" si="3"/>
        <v>20553184681.33403</v>
      </c>
      <c r="W12" s="38">
        <f t="shared" si="3"/>
        <v>19742304495.500526</v>
      </c>
      <c r="X12" s="38">
        <f t="shared" si="3"/>
        <v>18918899154.661659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118072882202.32156</v>
      </c>
      <c r="E16" s="13">
        <f t="shared" ref="E16:X16" si="5">+E17+E18</f>
        <v>118072882202.32156</v>
      </c>
      <c r="F16" s="13">
        <f t="shared" si="5"/>
        <v>118072882202.32156</v>
      </c>
      <c r="G16" s="13">
        <f t="shared" si="5"/>
        <v>118072882202.32156</v>
      </c>
      <c r="H16" s="13">
        <f t="shared" si="5"/>
        <v>118072882202.32156</v>
      </c>
      <c r="I16" s="13">
        <f t="shared" si="5"/>
        <v>118072882202.32156</v>
      </c>
      <c r="J16" s="13">
        <f t="shared" si="5"/>
        <v>118072882202.32156</v>
      </c>
      <c r="K16" s="13">
        <f t="shared" si="5"/>
        <v>118072882202.32156</v>
      </c>
      <c r="L16" s="13">
        <f t="shared" si="5"/>
        <v>118072882202.32156</v>
      </c>
      <c r="M16" s="13">
        <f t="shared" si="5"/>
        <v>118072882202.32156</v>
      </c>
      <c r="N16" s="13">
        <f t="shared" si="5"/>
        <v>118072882202.32156</v>
      </c>
      <c r="O16" s="13">
        <f t="shared" si="5"/>
        <v>118072882202.32156</v>
      </c>
      <c r="P16" s="13">
        <f t="shared" si="5"/>
        <v>118072882202.32156</v>
      </c>
      <c r="Q16" s="13">
        <f t="shared" si="5"/>
        <v>118072882202.32156</v>
      </c>
      <c r="R16" s="13">
        <f t="shared" si="5"/>
        <v>118072882202.32156</v>
      </c>
      <c r="S16" s="13">
        <f t="shared" si="5"/>
        <v>118072882202.32156</v>
      </c>
      <c r="T16" s="13">
        <f t="shared" si="5"/>
        <v>118072882202.32156</v>
      </c>
      <c r="U16" s="13">
        <f t="shared" si="5"/>
        <v>118072882202.32156</v>
      </c>
      <c r="V16" s="13">
        <f t="shared" si="5"/>
        <v>118072882202.32156</v>
      </c>
      <c r="W16" s="13">
        <f t="shared" si="5"/>
        <v>118072882202.32156</v>
      </c>
      <c r="X16" s="13">
        <f t="shared" si="5"/>
        <v>118072882202.32156</v>
      </c>
    </row>
    <row r="17" spans="1:24">
      <c r="A17" s="8" t="s">
        <v>45</v>
      </c>
      <c r="B17" s="2" t="s">
        <v>7</v>
      </c>
      <c r="C17" s="2"/>
      <c r="D17" s="14">
        <v>23831787321.09647</v>
      </c>
      <c r="E17" s="14">
        <v>23831787321.09647</v>
      </c>
      <c r="F17" s="14">
        <v>23831787321.09647</v>
      </c>
      <c r="G17" s="14">
        <v>23831787321.09647</v>
      </c>
      <c r="H17" s="14">
        <v>23831787321.09647</v>
      </c>
      <c r="I17" s="14">
        <v>23831787321.09647</v>
      </c>
      <c r="J17" s="14">
        <v>23831787321.09647</v>
      </c>
      <c r="K17" s="14">
        <v>23831787321.09647</v>
      </c>
      <c r="L17" s="14">
        <v>23831787321.09647</v>
      </c>
      <c r="M17" s="14">
        <v>23831787321.09647</v>
      </c>
      <c r="N17" s="14">
        <v>23831787321.09647</v>
      </c>
      <c r="O17" s="14">
        <v>23831787321.09647</v>
      </c>
      <c r="P17" s="14">
        <v>23831787321.09647</v>
      </c>
      <c r="Q17" s="14">
        <v>23831787321.09647</v>
      </c>
      <c r="R17" s="14">
        <v>23831787321.09647</v>
      </c>
      <c r="S17" s="14">
        <v>23831787321.09647</v>
      </c>
      <c r="T17" s="14">
        <v>23831787321.09647</v>
      </c>
      <c r="U17" s="14">
        <v>23831787321.09647</v>
      </c>
      <c r="V17" s="14">
        <v>23831787321.09647</v>
      </c>
      <c r="W17" s="14">
        <v>23831787321.09647</v>
      </c>
      <c r="X17" s="14">
        <v>23831787321.09647</v>
      </c>
    </row>
    <row r="18" spans="1:24">
      <c r="A18" s="8" t="s">
        <v>46</v>
      </c>
      <c r="B18" s="2" t="s">
        <v>62</v>
      </c>
      <c r="C18" s="2"/>
      <c r="D18" s="14">
        <v>94241094881.225098</v>
      </c>
      <c r="E18" s="14">
        <v>94241094881.225098</v>
      </c>
      <c r="F18" s="14">
        <v>94241094881.225098</v>
      </c>
      <c r="G18" s="14">
        <v>94241094881.225098</v>
      </c>
      <c r="H18" s="14">
        <v>94241094881.225098</v>
      </c>
      <c r="I18" s="14">
        <v>94241094881.225098</v>
      </c>
      <c r="J18" s="14">
        <v>94241094881.225098</v>
      </c>
      <c r="K18" s="14">
        <v>94241094881.225098</v>
      </c>
      <c r="L18" s="14">
        <v>94241094881.225098</v>
      </c>
      <c r="M18" s="14">
        <v>94241094881.225098</v>
      </c>
      <c r="N18" s="14">
        <v>94241094881.225098</v>
      </c>
      <c r="O18" s="14">
        <v>94241094881.225098</v>
      </c>
      <c r="P18" s="14">
        <v>94241094881.225098</v>
      </c>
      <c r="Q18" s="14">
        <v>94241094881.225098</v>
      </c>
      <c r="R18" s="14">
        <v>94241094881.225098</v>
      </c>
      <c r="S18" s="14">
        <v>94241094881.225098</v>
      </c>
      <c r="T18" s="14">
        <v>94241094881.225098</v>
      </c>
      <c r="U18" s="14">
        <v>94241094881.225098</v>
      </c>
      <c r="V18" s="14">
        <v>94241094881.225098</v>
      </c>
      <c r="W18" s="14">
        <v>94241094881.225098</v>
      </c>
      <c r="X18" s="14">
        <v>94241094881.225098</v>
      </c>
    </row>
    <row r="19" spans="1:24" ht="15.75">
      <c r="A19" s="15" t="s">
        <v>48</v>
      </c>
      <c r="B19" s="10" t="s">
        <v>12</v>
      </c>
      <c r="C19" s="10"/>
      <c r="D19" s="13">
        <f>+D20+D21+D22</f>
        <v>38408644588.659943</v>
      </c>
      <c r="E19" s="13">
        <f t="shared" ref="E19:X19" si="6">+E20+E21+E22</f>
        <v>37423977851.157837</v>
      </c>
      <c r="F19" s="13">
        <f t="shared" si="6"/>
        <v>36427123639.890472</v>
      </c>
      <c r="G19" s="13">
        <f t="shared" si="6"/>
        <v>35380642553.104881</v>
      </c>
      <c r="H19" s="13">
        <f t="shared" si="6"/>
        <v>34280532099.947506</v>
      </c>
      <c r="I19" s="13">
        <f t="shared" si="6"/>
        <v>33058603374.215508</v>
      </c>
      <c r="J19" s="13">
        <f t="shared" si="6"/>
        <v>31825442824.791241</v>
      </c>
      <c r="K19" s="13">
        <f t="shared" si="6"/>
        <v>30585430290.993237</v>
      </c>
      <c r="L19" s="13">
        <f t="shared" si="6"/>
        <v>29406945057.206379</v>
      </c>
      <c r="M19" s="13">
        <f t="shared" si="6"/>
        <v>28298639243.344257</v>
      </c>
      <c r="N19" s="13">
        <f t="shared" si="6"/>
        <v>27244232359.863068</v>
      </c>
      <c r="O19" s="13">
        <f t="shared" si="6"/>
        <v>26340209947.649143</v>
      </c>
      <c r="P19" s="13">
        <f t="shared" si="6"/>
        <v>25498800377.577278</v>
      </c>
      <c r="Q19" s="13">
        <f t="shared" si="6"/>
        <v>24690086263.010117</v>
      </c>
      <c r="R19" s="13">
        <f t="shared" si="6"/>
        <v>23889059669.118793</v>
      </c>
      <c r="S19" s="13">
        <f t="shared" si="6"/>
        <v>22996916795.0252</v>
      </c>
      <c r="T19" s="13">
        <f t="shared" si="6"/>
        <v>22202013121.590912</v>
      </c>
      <c r="U19" s="13">
        <f t="shared" si="6"/>
        <v>21384142330.319935</v>
      </c>
      <c r="V19" s="13">
        <f t="shared" si="6"/>
        <v>20553184681.33403</v>
      </c>
      <c r="W19" s="13">
        <f t="shared" si="6"/>
        <v>19742304495.500526</v>
      </c>
      <c r="X19" s="13">
        <f t="shared" si="6"/>
        <v>18918899154.661659</v>
      </c>
    </row>
    <row r="20" spans="1:24" s="16" customFormat="1">
      <c r="A20" s="8" t="s">
        <v>59</v>
      </c>
      <c r="B20" s="2" t="s">
        <v>13</v>
      </c>
      <c r="C20" s="2"/>
      <c r="D20" s="11">
        <v>37761505093.407059</v>
      </c>
      <c r="E20" s="11">
        <v>36778993214.460838</v>
      </c>
      <c r="F20" s="11">
        <v>35784283483.956284</v>
      </c>
      <c r="G20" s="11">
        <v>34739946877.93351</v>
      </c>
      <c r="H20" s="11">
        <v>33641979994.673553</v>
      </c>
      <c r="I20" s="11">
        <v>32422194838.83897</v>
      </c>
      <c r="J20" s="11">
        <v>31191178770.177517</v>
      </c>
      <c r="K20" s="11">
        <v>29953310717.142326</v>
      </c>
      <c r="L20" s="11">
        <v>28776969964.118282</v>
      </c>
      <c r="M20" s="11">
        <v>27670808631.018974</v>
      </c>
      <c r="N20" s="11">
        <v>26618117332.148037</v>
      </c>
      <c r="O20" s="11">
        <v>25715810504.544365</v>
      </c>
      <c r="P20" s="11">
        <v>24876330967.159031</v>
      </c>
      <c r="Q20" s="11">
        <v>24069546885.2784</v>
      </c>
      <c r="R20" s="11">
        <v>23270664772.149891</v>
      </c>
      <c r="S20" s="11">
        <v>22380666378.819111</v>
      </c>
      <c r="T20" s="11">
        <v>21587907186.147636</v>
      </c>
      <c r="U20" s="11">
        <v>20771751979.486912</v>
      </c>
      <c r="V20" s="11">
        <v>19942509915.111256</v>
      </c>
      <c r="W20" s="11">
        <v>19133345313.888004</v>
      </c>
      <c r="X20" s="11">
        <v>18311655557.659386</v>
      </c>
    </row>
    <row r="21" spans="1:24" s="16" customFormat="1">
      <c r="A21" s="8" t="s">
        <v>60</v>
      </c>
      <c r="B21" s="2" t="s">
        <v>14</v>
      </c>
      <c r="C21" s="2"/>
      <c r="D21" s="11">
        <v>647139495.25288534</v>
      </c>
      <c r="E21" s="11">
        <v>644984636.69699883</v>
      </c>
      <c r="F21" s="11">
        <v>642840155.93418539</v>
      </c>
      <c r="G21" s="11">
        <v>640695675.17137182</v>
      </c>
      <c r="H21" s="11">
        <v>638552105.27395391</v>
      </c>
      <c r="I21" s="11">
        <v>636408535.37653577</v>
      </c>
      <c r="J21" s="11">
        <v>634264054.61372221</v>
      </c>
      <c r="K21" s="11">
        <v>632119573.85090876</v>
      </c>
      <c r="L21" s="11">
        <v>629975093.08809507</v>
      </c>
      <c r="M21" s="11">
        <v>627830612.32528162</v>
      </c>
      <c r="N21" s="11">
        <v>626115027.71503079</v>
      </c>
      <c r="O21" s="11">
        <v>624399443.10477996</v>
      </c>
      <c r="P21" s="11">
        <v>622469410.41824794</v>
      </c>
      <c r="Q21" s="11">
        <v>620539377.73171568</v>
      </c>
      <c r="R21" s="11">
        <v>618394896.96890223</v>
      </c>
      <c r="S21" s="11">
        <v>616250416.20608866</v>
      </c>
      <c r="T21" s="11">
        <v>614105935.44327509</v>
      </c>
      <c r="U21" s="11">
        <v>612390350.83302426</v>
      </c>
      <c r="V21" s="11">
        <v>610674766.22277343</v>
      </c>
      <c r="W21" s="11">
        <v>608959181.6125226</v>
      </c>
      <c r="X21" s="11">
        <v>607243597.00227189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7510739546.5335741</v>
      </c>
      <c r="E35" s="11">
        <v>7969833762.7593164</v>
      </c>
      <c r="F35" s="11">
        <v>7723554291.4117823</v>
      </c>
      <c r="G35" s="11">
        <v>7907934834.6863317</v>
      </c>
      <c r="H35" s="11">
        <v>8341124349.7077942</v>
      </c>
      <c r="I35" s="11">
        <v>8755980572.0749283</v>
      </c>
      <c r="J35" s="11">
        <v>9073408439.1904697</v>
      </c>
      <c r="K35" s="11">
        <v>9594073950.5945148</v>
      </c>
      <c r="L35" s="11">
        <v>9877827253.8214302</v>
      </c>
      <c r="M35" s="11">
        <v>8829010799.0650253</v>
      </c>
      <c r="N35" s="11">
        <v>8712832559.8212337</v>
      </c>
      <c r="O35" s="11">
        <v>8825798497.5195675</v>
      </c>
      <c r="P35" s="11">
        <v>8757770908.0545387</v>
      </c>
      <c r="Q35" s="11">
        <v>8989257016.3754692</v>
      </c>
      <c r="R35" s="11">
        <v>8956565312.60429</v>
      </c>
      <c r="S35" s="11">
        <v>9458959877.9113998</v>
      </c>
      <c r="T35" s="11">
        <v>9232762133.4358063</v>
      </c>
      <c r="U35" s="11">
        <v>9753906352.3763885</v>
      </c>
      <c r="V35" s="11">
        <v>9922653235.0776291</v>
      </c>
      <c r="W35" s="11">
        <v>9881548225.1888657</v>
      </c>
      <c r="X35" s="11">
        <v>10431778445.278811</v>
      </c>
    </row>
    <row r="36" spans="1:24" ht="15.75">
      <c r="A36" s="25">
        <v>5</v>
      </c>
      <c r="B36" s="9" t="s">
        <v>9</v>
      </c>
      <c r="C36" s="10"/>
      <c r="D36" s="11">
        <v>929044</v>
      </c>
      <c r="E36" s="11">
        <v>959631</v>
      </c>
      <c r="F36" s="11">
        <v>991289.00000000012</v>
      </c>
      <c r="G36" s="11">
        <v>1023530.9999999999</v>
      </c>
      <c r="H36" s="11">
        <v>1055707.0000000002</v>
      </c>
      <c r="I36" s="11">
        <v>1087327.0000000002</v>
      </c>
      <c r="J36" s="11">
        <v>1118214.9999999998</v>
      </c>
      <c r="K36" s="11">
        <v>1148416.0000000005</v>
      </c>
      <c r="L36" s="11">
        <v>1177936.0000000002</v>
      </c>
      <c r="M36" s="11">
        <v>1206862</v>
      </c>
      <c r="N36" s="11">
        <v>1235274.0000000005</v>
      </c>
      <c r="O36" s="11">
        <v>1263165</v>
      </c>
      <c r="P36" s="11">
        <v>1290532</v>
      </c>
      <c r="Q36" s="11">
        <v>1317484.0000000005</v>
      </c>
      <c r="R36" s="11">
        <v>1344171.0000000002</v>
      </c>
      <c r="S36" s="11">
        <v>1370729.0000000005</v>
      </c>
      <c r="T36" s="11">
        <v>1397192.0000000002</v>
      </c>
      <c r="U36" s="11">
        <v>1423637</v>
      </c>
      <c r="V36" s="11">
        <v>1450310.0000000002</v>
      </c>
      <c r="W36" s="11">
        <v>1477514</v>
      </c>
      <c r="X36" s="11">
        <v>1505463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255130.70957737073</v>
      </c>
      <c r="E39" s="11">
        <f t="shared" si="8"/>
        <v>248588.68428739253</v>
      </c>
      <c r="F39" s="11">
        <f t="shared" si="8"/>
        <v>239940.16299335973</v>
      </c>
      <c r="G39" s="11">
        <f t="shared" si="8"/>
        <v>233822.3974239988</v>
      </c>
      <c r="H39" s="11">
        <f t="shared" si="8"/>
        <v>228124.23855411506</v>
      </c>
      <c r="I39" s="11">
        <f t="shared" si="8"/>
        <v>222969.37392333386</v>
      </c>
      <c r="J39" s="11">
        <f t="shared" si="8"/>
        <v>218076.28062695757</v>
      </c>
      <c r="K39" s="11">
        <f t="shared" si="8"/>
        <v>212167.55249039739</v>
      </c>
      <c r="L39" s="11">
        <f t="shared" si="8"/>
        <v>209002.57106987169</v>
      </c>
      <c r="M39" s="11">
        <f t="shared" si="8"/>
        <v>205476.19828915625</v>
      </c>
      <c r="N39" s="11">
        <f t="shared" si="8"/>
        <v>202270.54624695727</v>
      </c>
      <c r="O39" s="11">
        <f t="shared" si="8"/>
        <v>199554.77667562387</v>
      </c>
      <c r="P39" s="11">
        <f t="shared" si="8"/>
        <v>197303.44600664044</v>
      </c>
      <c r="Q39" s="11">
        <f t="shared" si="8"/>
        <v>194992.73850688283</v>
      </c>
      <c r="R39" s="11">
        <f t="shared" si="8"/>
        <v>190567.56311009143</v>
      </c>
      <c r="S39" s="11">
        <f t="shared" si="8"/>
        <v>188780.43524792121</v>
      </c>
      <c r="T39" s="11">
        <f t="shared" si="8"/>
        <v>187135.95762057297</v>
      </c>
      <c r="U39" s="11">
        <f t="shared" si="8"/>
        <v>185636.63765265004</v>
      </c>
      <c r="V39" s="11">
        <f t="shared" si="8"/>
        <v>184269.60770817177</v>
      </c>
      <c r="W39" s="11">
        <f t="shared" si="8"/>
        <v>182921.31975627612</v>
      </c>
      <c r="X39" s="11">
        <f t="shared" si="8"/>
        <v>181867.21124907973</v>
      </c>
    </row>
    <row r="40" spans="1:24" ht="15.75">
      <c r="B40" s="20" t="s">
        <v>5</v>
      </c>
      <c r="C40" s="7"/>
      <c r="D40" s="11">
        <f t="shared" ref="D40:X40" si="9">+D8/D36</f>
        <v>35413.420501863162</v>
      </c>
      <c r="E40" s="11">
        <f t="shared" si="9"/>
        <v>34486.138560730287</v>
      </c>
      <c r="F40" s="11">
        <f t="shared" si="9"/>
        <v>33377.741976276113</v>
      </c>
      <c r="G40" s="11">
        <f t="shared" si="9"/>
        <v>32383.727564029527</v>
      </c>
      <c r="H40" s="11">
        <f t="shared" si="9"/>
        <v>31394.610021309785</v>
      </c>
      <c r="I40" s="11">
        <f t="shared" si="9"/>
        <v>30551.697258909422</v>
      </c>
      <c r="J40" s="11">
        <f t="shared" si="9"/>
        <v>29909.8845643774</v>
      </c>
      <c r="K40" s="11">
        <f t="shared" si="9"/>
        <v>29821.286598129638</v>
      </c>
      <c r="L40" s="11">
        <f t="shared" si="9"/>
        <v>29959.449094105999</v>
      </c>
      <c r="M40" s="11">
        <f t="shared" si="9"/>
        <v>29354.370102032026</v>
      </c>
      <c r="N40" s="11">
        <f t="shared" si="9"/>
        <v>28756.994943379959</v>
      </c>
      <c r="O40" s="11">
        <f t="shared" si="9"/>
        <v>28254.675643210834</v>
      </c>
      <c r="P40" s="11">
        <f t="shared" si="9"/>
        <v>28005.114815303979</v>
      </c>
      <c r="Q40" s="11">
        <f t="shared" si="9"/>
        <v>27501.014084168197</v>
      </c>
      <c r="R40" s="11">
        <f t="shared" si="9"/>
        <v>27069.264229946129</v>
      </c>
      <c r="S40" s="11">
        <f t="shared" si="9"/>
        <v>26848.118209287095</v>
      </c>
      <c r="T40" s="11">
        <f t="shared" si="9"/>
        <v>26594.785625011536</v>
      </c>
      <c r="U40" s="11">
        <f t="shared" si="9"/>
        <v>26349.798050483416</v>
      </c>
      <c r="V40" s="11">
        <f t="shared" si="9"/>
        <v>26147.091839562348</v>
      </c>
      <c r="W40" s="11">
        <f t="shared" si="9"/>
        <v>25926.702344951806</v>
      </c>
      <c r="X40" s="11">
        <f t="shared" si="9"/>
        <v>26026.991484988444</v>
      </c>
    </row>
    <row r="41" spans="1:24" ht="15.75">
      <c r="B41" s="20" t="s">
        <v>38</v>
      </c>
      <c r="C41" s="7"/>
      <c r="D41" s="37">
        <f>+D9/D36</f>
        <v>51284.441125376572</v>
      </c>
      <c r="E41" s="37">
        <f t="shared" ref="E41:X41" si="10">+E9/E36</f>
        <v>52064.366412447278</v>
      </c>
      <c r="F41" s="37">
        <f t="shared" si="10"/>
        <v>50704.73890600197</v>
      </c>
      <c r="G41" s="37">
        <f t="shared" si="10"/>
        <v>51513.04498351075</v>
      </c>
      <c r="H41" s="37">
        <f t="shared" si="10"/>
        <v>52415.520260084675</v>
      </c>
      <c r="I41" s="37">
        <f t="shared" si="10"/>
        <v>53424.084509960303</v>
      </c>
      <c r="J41" s="37">
        <f t="shared" si="10"/>
        <v>54114.961385784729</v>
      </c>
      <c r="K41" s="37">
        <f t="shared" si="10"/>
        <v>52899.869731543149</v>
      </c>
      <c r="L41" s="37">
        <f t="shared" si="10"/>
        <v>53841.220293901875</v>
      </c>
      <c r="M41" s="37">
        <f t="shared" si="10"/>
        <v>54839.095409337016</v>
      </c>
      <c r="N41" s="37">
        <f t="shared" si="10"/>
        <v>55873.971289600995</v>
      </c>
      <c r="O41" s="37">
        <f t="shared" si="10"/>
        <v>56973.712832953177</v>
      </c>
      <c r="P41" s="37">
        <f t="shared" si="10"/>
        <v>58048.333066610503</v>
      </c>
      <c r="Q41" s="37">
        <f t="shared" si="10"/>
        <v>59131.419124637672</v>
      </c>
      <c r="R41" s="37">
        <f t="shared" si="10"/>
        <v>57885.291404578311</v>
      </c>
      <c r="S41" s="37">
        <f t="shared" si="10"/>
        <v>59016.42411060333</v>
      </c>
      <c r="T41" s="37">
        <f t="shared" si="10"/>
        <v>60143.449045592875</v>
      </c>
      <c r="U41" s="37">
        <f t="shared" si="10"/>
        <v>61328.564752158163</v>
      </c>
      <c r="V41" s="37">
        <f t="shared" si="10"/>
        <v>62538.766957234911</v>
      </c>
      <c r="W41" s="37">
        <f t="shared" si="10"/>
        <v>63719.571152661381</v>
      </c>
      <c r="X41" s="37">
        <f t="shared" si="10"/>
        <v>64843.774579464873</v>
      </c>
    </row>
    <row r="42" spans="1:24" ht="15.75">
      <c r="B42" s="20" t="s">
        <v>10</v>
      </c>
      <c r="C42" s="9"/>
      <c r="D42" s="11">
        <f t="shared" ref="D42:X42" si="11">+D10/D36</f>
        <v>168432.84795013099</v>
      </c>
      <c r="E42" s="11">
        <f t="shared" si="11"/>
        <v>162038.17931421494</v>
      </c>
      <c r="F42" s="11">
        <f t="shared" si="11"/>
        <v>155857.68211108164</v>
      </c>
      <c r="G42" s="11">
        <f t="shared" si="11"/>
        <v>149925.62487645852</v>
      </c>
      <c r="H42" s="11">
        <f t="shared" si="11"/>
        <v>144314.10827272059</v>
      </c>
      <c r="I42" s="11">
        <f t="shared" si="11"/>
        <v>138993.59215446416</v>
      </c>
      <c r="J42" s="11">
        <f t="shared" si="11"/>
        <v>134051.43467679544</v>
      </c>
      <c r="K42" s="11">
        <f t="shared" si="11"/>
        <v>129446.39616072462</v>
      </c>
      <c r="L42" s="11">
        <f t="shared" si="11"/>
        <v>125201.9016818638</v>
      </c>
      <c r="M42" s="11">
        <f t="shared" si="11"/>
        <v>121282.73277778721</v>
      </c>
      <c r="N42" s="11">
        <f t="shared" si="11"/>
        <v>117639.58001397632</v>
      </c>
      <c r="O42" s="11">
        <f t="shared" si="11"/>
        <v>114326.38819945985</v>
      </c>
      <c r="P42" s="11">
        <f t="shared" si="11"/>
        <v>111249.99812472596</v>
      </c>
      <c r="Q42" s="11">
        <f t="shared" si="11"/>
        <v>108360.30529807696</v>
      </c>
      <c r="R42" s="11">
        <f t="shared" si="11"/>
        <v>105613.00747556698</v>
      </c>
      <c r="S42" s="11">
        <f t="shared" si="11"/>
        <v>102915.89292803079</v>
      </c>
      <c r="T42" s="11">
        <f t="shared" si="11"/>
        <v>100397.72294996855</v>
      </c>
      <c r="U42" s="11">
        <f t="shared" si="11"/>
        <v>97958.274850008471</v>
      </c>
      <c r="V42" s="11">
        <f t="shared" si="11"/>
        <v>95583.74891137451</v>
      </c>
      <c r="W42" s="11">
        <f t="shared" si="11"/>
        <v>93275.046258662915</v>
      </c>
      <c r="X42" s="11">
        <f t="shared" si="11"/>
        <v>90996.445184626398</v>
      </c>
    </row>
    <row r="43" spans="1:24" ht="15.75">
      <c r="B43" s="26" t="s">
        <v>32</v>
      </c>
      <c r="C43" s="9"/>
      <c r="D43" s="11">
        <f t="shared" ref="D43:X43" si="12">+D11/D36</f>
        <v>127090.73219602254</v>
      </c>
      <c r="E43" s="11">
        <f t="shared" si="12"/>
        <v>123039.87908094004</v>
      </c>
      <c r="F43" s="11">
        <f t="shared" si="12"/>
        <v>119110.45336155404</v>
      </c>
      <c r="G43" s="11">
        <f t="shared" si="12"/>
        <v>115358.38406684465</v>
      </c>
      <c r="H43" s="11">
        <f t="shared" si="12"/>
        <v>111842.47352941823</v>
      </c>
      <c r="I43" s="11">
        <f t="shared" si="12"/>
        <v>108590.03979697141</v>
      </c>
      <c r="J43" s="11">
        <f t="shared" si="12"/>
        <v>105590.50111322204</v>
      </c>
      <c r="K43" s="11">
        <f t="shared" si="12"/>
        <v>102813.68615756095</v>
      </c>
      <c r="L43" s="11">
        <f t="shared" si="12"/>
        <v>100237.09454700556</v>
      </c>
      <c r="M43" s="11">
        <f t="shared" si="12"/>
        <v>97834.617547260219</v>
      </c>
      <c r="N43" s="11">
        <f t="shared" si="12"/>
        <v>95584.366061555178</v>
      </c>
      <c r="O43" s="11">
        <f t="shared" si="12"/>
        <v>93473.839286491915</v>
      </c>
      <c r="P43" s="11">
        <f t="shared" si="12"/>
        <v>91491.634614501279</v>
      </c>
      <c r="Q43" s="11">
        <f t="shared" si="12"/>
        <v>89619.974286079771</v>
      </c>
      <c r="R43" s="11">
        <f t="shared" si="12"/>
        <v>87840.670719961636</v>
      </c>
      <c r="S43" s="11">
        <f t="shared" si="12"/>
        <v>86138.749674313105</v>
      </c>
      <c r="T43" s="11">
        <f t="shared" si="12"/>
        <v>84507.270441228946</v>
      </c>
      <c r="U43" s="11">
        <f t="shared" si="12"/>
        <v>82937.491932509176</v>
      </c>
      <c r="V43" s="11">
        <f t="shared" si="12"/>
        <v>81412.168572457987</v>
      </c>
      <c r="W43" s="11">
        <f t="shared" si="12"/>
        <v>79913.207050709214</v>
      </c>
      <c r="X43" s="11">
        <f t="shared" si="12"/>
        <v>78429.61414682497</v>
      </c>
    </row>
    <row r="44" spans="1:24" ht="15.75">
      <c r="B44" s="26" t="s">
        <v>33</v>
      </c>
      <c r="C44" s="9"/>
      <c r="D44" s="11">
        <f t="shared" ref="D44:X44" si="13">+D12/D36</f>
        <v>41342.115754108461</v>
      </c>
      <c r="E44" s="11">
        <f t="shared" si="13"/>
        <v>38998.300233274909</v>
      </c>
      <c r="F44" s="11">
        <f t="shared" si="13"/>
        <v>36747.228749527603</v>
      </c>
      <c r="G44" s="11">
        <f t="shared" si="13"/>
        <v>34567.240809613861</v>
      </c>
      <c r="H44" s="11">
        <f t="shared" si="13"/>
        <v>32471.634743302355</v>
      </c>
      <c r="I44" s="11">
        <f t="shared" si="13"/>
        <v>30403.552357492732</v>
      </c>
      <c r="J44" s="11">
        <f t="shared" si="13"/>
        <v>28460.933563573417</v>
      </c>
      <c r="K44" s="11">
        <f t="shared" si="13"/>
        <v>26632.710003163684</v>
      </c>
      <c r="L44" s="11">
        <f t="shared" si="13"/>
        <v>24964.807134858238</v>
      </c>
      <c r="M44" s="11">
        <f t="shared" si="13"/>
        <v>23448.115230526986</v>
      </c>
      <c r="N44" s="11">
        <f t="shared" si="13"/>
        <v>22055.213952421127</v>
      </c>
      <c r="O44" s="11">
        <f t="shared" si="13"/>
        <v>20852.548912967937</v>
      </c>
      <c r="P44" s="11">
        <f t="shared" si="13"/>
        <v>19758.363510224681</v>
      </c>
      <c r="Q44" s="11">
        <f t="shared" si="13"/>
        <v>18740.33101199719</v>
      </c>
      <c r="R44" s="11">
        <f t="shared" si="13"/>
        <v>17772.336755605342</v>
      </c>
      <c r="S44" s="11">
        <f t="shared" si="13"/>
        <v>16777.143253717688</v>
      </c>
      <c r="T44" s="11">
        <f t="shared" si="13"/>
        <v>15890.452508739607</v>
      </c>
      <c r="U44" s="11">
        <f t="shared" si="13"/>
        <v>15020.782917499289</v>
      </c>
      <c r="V44" s="11">
        <f t="shared" si="13"/>
        <v>14171.580338916527</v>
      </c>
      <c r="W44" s="11">
        <f t="shared" si="13"/>
        <v>13361.839207953715</v>
      </c>
      <c r="X44" s="11">
        <f t="shared" si="13"/>
        <v>12566.831037801434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127090.73219602254</v>
      </c>
      <c r="E46" s="11">
        <f t="shared" si="15"/>
        <v>123039.87908094004</v>
      </c>
      <c r="F46" s="11">
        <f t="shared" si="15"/>
        <v>119110.45336155404</v>
      </c>
      <c r="G46" s="11">
        <f t="shared" si="15"/>
        <v>115358.38406684465</v>
      </c>
      <c r="H46" s="11">
        <f t="shared" si="15"/>
        <v>111842.47352941823</v>
      </c>
      <c r="I46" s="11">
        <f t="shared" si="15"/>
        <v>108590.03979697141</v>
      </c>
      <c r="J46" s="11">
        <f t="shared" si="15"/>
        <v>105590.50111322204</v>
      </c>
      <c r="K46" s="11">
        <f t="shared" si="15"/>
        <v>102813.68615756095</v>
      </c>
      <c r="L46" s="11">
        <f t="shared" si="15"/>
        <v>100237.09454700556</v>
      </c>
      <c r="M46" s="11">
        <f t="shared" si="15"/>
        <v>97834.617547260219</v>
      </c>
      <c r="N46" s="11">
        <f t="shared" si="15"/>
        <v>95584.366061555178</v>
      </c>
      <c r="O46" s="11">
        <f t="shared" si="15"/>
        <v>93473.839286491915</v>
      </c>
      <c r="P46" s="11">
        <f t="shared" si="15"/>
        <v>91491.634614501279</v>
      </c>
      <c r="Q46" s="11">
        <f t="shared" si="15"/>
        <v>89619.974286079771</v>
      </c>
      <c r="R46" s="11">
        <f t="shared" si="15"/>
        <v>87840.670719961636</v>
      </c>
      <c r="S46" s="11">
        <f t="shared" si="15"/>
        <v>86138.749674313105</v>
      </c>
      <c r="T46" s="11">
        <f t="shared" si="15"/>
        <v>84507.270441228946</v>
      </c>
      <c r="U46" s="11">
        <f t="shared" si="15"/>
        <v>82937.491932509176</v>
      </c>
      <c r="V46" s="11">
        <f t="shared" si="15"/>
        <v>81412.168572457987</v>
      </c>
      <c r="W46" s="11">
        <f t="shared" si="15"/>
        <v>79913.207050709214</v>
      </c>
      <c r="X46" s="11">
        <f t="shared" si="15"/>
        <v>78429.61414682497</v>
      </c>
    </row>
    <row r="47" spans="1:24" ht="15.75">
      <c r="B47" s="10" t="s">
        <v>12</v>
      </c>
      <c r="C47" s="9"/>
      <c r="D47" s="11">
        <f t="shared" ref="D47:X47" si="16">+D19/D36</f>
        <v>41342.115754108461</v>
      </c>
      <c r="E47" s="11">
        <f t="shared" si="16"/>
        <v>38998.300233274909</v>
      </c>
      <c r="F47" s="11">
        <f t="shared" si="16"/>
        <v>36747.228749527603</v>
      </c>
      <c r="G47" s="11">
        <f t="shared" si="16"/>
        <v>34567.240809613861</v>
      </c>
      <c r="H47" s="11">
        <f t="shared" si="16"/>
        <v>32471.634743302355</v>
      </c>
      <c r="I47" s="11">
        <f t="shared" si="16"/>
        <v>30403.552357492732</v>
      </c>
      <c r="J47" s="11">
        <f t="shared" si="16"/>
        <v>28460.933563573417</v>
      </c>
      <c r="K47" s="11">
        <f t="shared" si="16"/>
        <v>26632.710003163684</v>
      </c>
      <c r="L47" s="11">
        <f t="shared" si="16"/>
        <v>24964.807134858238</v>
      </c>
      <c r="M47" s="11">
        <f t="shared" si="16"/>
        <v>23448.115230526986</v>
      </c>
      <c r="N47" s="11">
        <f t="shared" si="16"/>
        <v>22055.213952421127</v>
      </c>
      <c r="O47" s="11">
        <f t="shared" si="16"/>
        <v>20852.548912967937</v>
      </c>
      <c r="P47" s="11">
        <f t="shared" si="16"/>
        <v>19758.363510224681</v>
      </c>
      <c r="Q47" s="11">
        <f t="shared" si="16"/>
        <v>18740.33101199719</v>
      </c>
      <c r="R47" s="11">
        <f t="shared" si="16"/>
        <v>17772.336755605342</v>
      </c>
      <c r="S47" s="11">
        <f t="shared" si="16"/>
        <v>16777.143253717688</v>
      </c>
      <c r="T47" s="11">
        <f t="shared" si="16"/>
        <v>15890.452508739607</v>
      </c>
      <c r="U47" s="11">
        <f t="shared" si="16"/>
        <v>15020.782917499289</v>
      </c>
      <c r="V47" s="11">
        <f t="shared" si="16"/>
        <v>14171.580338916527</v>
      </c>
      <c r="W47" s="11">
        <f t="shared" si="16"/>
        <v>13361.839207953715</v>
      </c>
      <c r="X47" s="11">
        <f t="shared" si="16"/>
        <v>12566.831037801434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8084.3744177171093</v>
      </c>
      <c r="E50" s="11">
        <f t="shared" ref="E50:X50" si="18">+E35/E36</f>
        <v>8305.1024432925951</v>
      </c>
      <c r="F50" s="11">
        <f t="shared" si="18"/>
        <v>7791.4253980542317</v>
      </c>
      <c r="G50" s="11">
        <f t="shared" si="18"/>
        <v>7726.1312404669061</v>
      </c>
      <c r="H50" s="11">
        <f t="shared" si="18"/>
        <v>7900.9842216711568</v>
      </c>
      <c r="I50" s="11">
        <f t="shared" si="18"/>
        <v>8052.7574244683765</v>
      </c>
      <c r="J50" s="11">
        <f t="shared" si="18"/>
        <v>8114.1895245462383</v>
      </c>
      <c r="K50" s="11">
        <f t="shared" si="18"/>
        <v>8354.1799753699979</v>
      </c>
      <c r="L50" s="11">
        <f t="shared" si="18"/>
        <v>8385.7079279531554</v>
      </c>
      <c r="M50" s="11">
        <f t="shared" si="18"/>
        <v>7315.6755279932795</v>
      </c>
      <c r="N50" s="11">
        <f t="shared" si="18"/>
        <v>7053.3602745797534</v>
      </c>
      <c r="O50" s="11">
        <f t="shared" si="18"/>
        <v>6987.0511750401311</v>
      </c>
      <c r="P50" s="11">
        <f t="shared" si="18"/>
        <v>6786.1710581795251</v>
      </c>
      <c r="Q50" s="11">
        <f t="shared" si="18"/>
        <v>6823.0483378739063</v>
      </c>
      <c r="R50" s="11">
        <f t="shared" si="18"/>
        <v>6663.2633144177998</v>
      </c>
      <c r="S50" s="11">
        <f t="shared" si="18"/>
        <v>6900.6783090686758</v>
      </c>
      <c r="T50" s="11">
        <f t="shared" si="18"/>
        <v>6608.0840238391038</v>
      </c>
      <c r="U50" s="11">
        <f t="shared" si="18"/>
        <v>6851.3998669438824</v>
      </c>
      <c r="V50" s="11">
        <f t="shared" si="18"/>
        <v>6841.7464094418629</v>
      </c>
      <c r="W50" s="11">
        <f t="shared" si="18"/>
        <v>6687.9557318501656</v>
      </c>
      <c r="X50" s="11">
        <f t="shared" si="18"/>
        <v>6929.2825165937729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-2.5641857465199647</v>
      </c>
      <c r="F53" s="32">
        <f>IFERROR(((F39/$D39)-1)*100,0)</f>
        <v>-5.954025138398455</v>
      </c>
      <c r="G53" s="32">
        <f>IFERROR(((G39/$D39)-1)*100,0)</f>
        <v>-8.3519197624894232</v>
      </c>
      <c r="H53" s="32">
        <f t="shared" ref="H53:X53" si="19">IFERROR(((H39/$D39)-1)*100,0)</f>
        <v>-10.585347043479176</v>
      </c>
      <c r="I53" s="32">
        <f t="shared" si="19"/>
        <v>-12.60582691409936</v>
      </c>
      <c r="J53" s="32">
        <f t="shared" si="19"/>
        <v>-14.523703952297462</v>
      </c>
      <c r="K53" s="32">
        <f t="shared" si="19"/>
        <v>-16.83966511053988</v>
      </c>
      <c r="L53" s="32">
        <f t="shared" si="19"/>
        <v>-18.080198414338778</v>
      </c>
      <c r="M53" s="32">
        <f t="shared" si="19"/>
        <v>-19.462381212543246</v>
      </c>
      <c r="N53" s="32">
        <f t="shared" si="19"/>
        <v>-20.718855608553522</v>
      </c>
      <c r="O53" s="32">
        <f t="shared" si="19"/>
        <v>-21.783317654628696</v>
      </c>
      <c r="P53" s="32">
        <f t="shared" si="19"/>
        <v>-22.665740108872956</v>
      </c>
      <c r="Q53" s="32">
        <f t="shared" si="19"/>
        <v>-23.571435665313544</v>
      </c>
      <c r="R53" s="32">
        <f t="shared" si="19"/>
        <v>-25.305909498009662</v>
      </c>
      <c r="S53" s="32">
        <f t="shared" si="19"/>
        <v>-26.006384899473733</v>
      </c>
      <c r="T53" s="32">
        <f t="shared" si="19"/>
        <v>-26.650947692432815</v>
      </c>
      <c r="U53" s="32">
        <f t="shared" si="19"/>
        <v>-27.238615076890994</v>
      </c>
      <c r="V53" s="32">
        <f t="shared" si="19"/>
        <v>-27.774430599351142</v>
      </c>
      <c r="W53" s="32">
        <f t="shared" si="19"/>
        <v>-28.302900086277717</v>
      </c>
      <c r="X53" s="32">
        <f t="shared" si="19"/>
        <v>-28.716064189079194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-2.618447831335835</v>
      </c>
      <c r="F54" s="32">
        <f t="shared" ref="F54:I54" si="21">IFERROR(((F40/$D40)-1)*100,0)</f>
        <v>-5.7483250607773044</v>
      </c>
      <c r="G54" s="32">
        <f t="shared" si="21"/>
        <v>-8.5552112586081304</v>
      </c>
      <c r="H54" s="32">
        <f t="shared" si="21"/>
        <v>-11.348269733904804</v>
      </c>
      <c r="I54" s="32">
        <f t="shared" si="21"/>
        <v>-13.728476871354333</v>
      </c>
      <c r="J54" s="32">
        <f t="shared" ref="J54:X54" si="22">IFERROR(((J40/$D40)-1)*100,0)</f>
        <v>-15.540820004089163</v>
      </c>
      <c r="K54" s="32">
        <f t="shared" si="22"/>
        <v>-15.791001898388524</v>
      </c>
      <c r="L54" s="32">
        <f t="shared" si="22"/>
        <v>-15.400860268412142</v>
      </c>
      <c r="M54" s="32">
        <f t="shared" si="22"/>
        <v>-17.109475204498704</v>
      </c>
      <c r="N54" s="32">
        <f t="shared" si="22"/>
        <v>-18.796336146441984</v>
      </c>
      <c r="O54" s="32">
        <f t="shared" si="22"/>
        <v>-20.214779474001087</v>
      </c>
      <c r="P54" s="32">
        <f t="shared" si="22"/>
        <v>-20.919486402533238</v>
      </c>
      <c r="Q54" s="32">
        <f t="shared" si="22"/>
        <v>-22.342960113888687</v>
      </c>
      <c r="R54" s="32">
        <f t="shared" si="22"/>
        <v>-23.562130270579285</v>
      </c>
      <c r="S54" s="32">
        <f t="shared" si="22"/>
        <v>-24.186599800845077</v>
      </c>
      <c r="T54" s="32">
        <f t="shared" si="22"/>
        <v>-24.9019573706179</v>
      </c>
      <c r="U54" s="32">
        <f t="shared" si="22"/>
        <v>-25.593750400086012</v>
      </c>
      <c r="V54" s="32">
        <f t="shared" si="22"/>
        <v>-26.166149812648843</v>
      </c>
      <c r="W54" s="32">
        <f t="shared" si="22"/>
        <v>-26.788483073563153</v>
      </c>
      <c r="X54" s="39">
        <f t="shared" si="22"/>
        <v>-26.505287780322952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1.5207834383219598</v>
      </c>
      <c r="F55" s="32">
        <f t="shared" ref="F55:I55" si="23">IFERROR(((F41/$D41)-1)*100,0)</f>
        <v>-1.1303666504961729</v>
      </c>
      <c r="G55" s="32">
        <f t="shared" si="23"/>
        <v>0.44575675023015293</v>
      </c>
      <c r="H55" s="32">
        <f t="shared" si="23"/>
        <v>2.2055015320200599</v>
      </c>
      <c r="I55" s="32">
        <f t="shared" si="23"/>
        <v>4.1721101714901732</v>
      </c>
      <c r="J55" s="32">
        <f t="shared" ref="J55:X55" si="24">IFERROR(((J41/$D41)-1)*100,0)</f>
        <v>5.5192572996716427</v>
      </c>
      <c r="K55" s="32">
        <f t="shared" si="24"/>
        <v>3.1499389887418072</v>
      </c>
      <c r="L55" s="32">
        <f t="shared" si="24"/>
        <v>4.985487045232051</v>
      </c>
      <c r="M55" s="32">
        <f t="shared" si="24"/>
        <v>6.9312528438601362</v>
      </c>
      <c r="N55" s="32">
        <f t="shared" si="24"/>
        <v>8.9491667716613321</v>
      </c>
      <c r="O55" s="32">
        <f t="shared" si="24"/>
        <v>11.093562848170425</v>
      </c>
      <c r="P55" s="32">
        <f t="shared" si="24"/>
        <v>13.188974653536834</v>
      </c>
      <c r="Q55" s="32">
        <f t="shared" si="24"/>
        <v>15.300894047138701</v>
      </c>
      <c r="R55" s="32">
        <f t="shared" si="24"/>
        <v>12.871058228097777</v>
      </c>
      <c r="S55" s="32">
        <f t="shared" si="24"/>
        <v>15.076664219317815</v>
      </c>
      <c r="T55" s="32">
        <f t="shared" si="24"/>
        <v>17.274260430290013</v>
      </c>
      <c r="U55" s="32">
        <f t="shared" si="24"/>
        <v>19.585128367152183</v>
      </c>
      <c r="V55" s="32">
        <f t="shared" si="24"/>
        <v>21.944912696512688</v>
      </c>
      <c r="W55" s="32">
        <f t="shared" si="24"/>
        <v>24.247373578439291</v>
      </c>
      <c r="X55" s="32">
        <f t="shared" si="24"/>
        <v>26.439468104837882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-3.7965686110166375</v>
      </c>
      <c r="F56" s="32">
        <f t="shared" ref="F56:I56" si="25">IFERROR(((F42/$D42)-1)*100,0)</f>
        <v>-7.465981839108105</v>
      </c>
      <c r="G56" s="32">
        <f t="shared" si="25"/>
        <v>-10.987894166078593</v>
      </c>
      <c r="H56" s="32">
        <f t="shared" si="25"/>
        <v>-14.319498821602416</v>
      </c>
      <c r="I56" s="32">
        <f t="shared" si="25"/>
        <v>-17.478334038728061</v>
      </c>
      <c r="J56" s="32">
        <f t="shared" ref="J56:X56" si="26">IFERROR(((J42/$D42)-1)*100,0)</f>
        <v>-20.412534545230198</v>
      </c>
      <c r="K56" s="32">
        <f t="shared" si="26"/>
        <v>-23.146584685755212</v>
      </c>
      <c r="L56" s="32">
        <f t="shared" si="26"/>
        <v>-25.666576795677564</v>
      </c>
      <c r="M56" s="32">
        <f t="shared" si="26"/>
        <v>-27.993420372672094</v>
      </c>
      <c r="N56" s="32">
        <f t="shared" si="26"/>
        <v>-30.156390843188362</v>
      </c>
      <c r="O56" s="32">
        <f t="shared" si="26"/>
        <v>-32.123460719901139</v>
      </c>
      <c r="P56" s="32">
        <f t="shared" si="26"/>
        <v>-33.949939409880145</v>
      </c>
      <c r="Q56" s="32">
        <f t="shared" si="26"/>
        <v>-35.665574371716438</v>
      </c>
      <c r="R56" s="32">
        <f t="shared" si="26"/>
        <v>-37.29666822065699</v>
      </c>
      <c r="S56" s="32">
        <f t="shared" si="26"/>
        <v>-38.897967836712134</v>
      </c>
      <c r="T56" s="32">
        <f t="shared" si="26"/>
        <v>-40.393026555191923</v>
      </c>
      <c r="U56" s="32">
        <f t="shared" si="26"/>
        <v>-41.841347431819464</v>
      </c>
      <c r="V56" s="32">
        <f t="shared" si="26"/>
        <v>-43.251123474635655</v>
      </c>
      <c r="W56" s="32">
        <f t="shared" si="26"/>
        <v>-44.62181967838039</v>
      </c>
      <c r="X56" s="32">
        <f t="shared" si="26"/>
        <v>-45.974644321416271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-3.1873709790534055</v>
      </c>
      <c r="F57" s="32">
        <f t="shared" ref="F57:I57" si="27">IFERROR(((F43/$D43)-1)*100,0)</f>
        <v>-6.2791980946020898</v>
      </c>
      <c r="G57" s="32">
        <f t="shared" si="27"/>
        <v>-9.2314741810458063</v>
      </c>
      <c r="H57" s="32">
        <f t="shared" si="27"/>
        <v>-11.99793124418046</v>
      </c>
      <c r="I57" s="32">
        <f t="shared" si="27"/>
        <v>-14.557074366772849</v>
      </c>
      <c r="J57" s="32">
        <f t="shared" ref="J57:X57" si="28">IFERROR(((J43/$D43)-1)*100,0)</f>
        <v>-16.917229691964408</v>
      </c>
      <c r="K57" s="32">
        <f t="shared" si="28"/>
        <v>-19.102137204636684</v>
      </c>
      <c r="L57" s="32">
        <f t="shared" si="28"/>
        <v>-21.12950109343803</v>
      </c>
      <c r="M57" s="32">
        <f t="shared" si="28"/>
        <v>-23.019864740127705</v>
      </c>
      <c r="N57" s="32">
        <f t="shared" si="28"/>
        <v>-24.790451349255338</v>
      </c>
      <c r="O57" s="32">
        <f t="shared" si="28"/>
        <v>-26.451097045912451</v>
      </c>
      <c r="P57" s="32">
        <f t="shared" si="28"/>
        <v>-28.010773851403915</v>
      </c>
      <c r="Q57" s="32">
        <f t="shared" si="28"/>
        <v>-29.483470007984948</v>
      </c>
      <c r="R57" s="32">
        <f t="shared" si="28"/>
        <v>-30.883496221834871</v>
      </c>
      <c r="S57" s="32">
        <f t="shared" si="28"/>
        <v>-32.222634816947796</v>
      </c>
      <c r="T57" s="32">
        <f t="shared" si="28"/>
        <v>-33.506347016014985</v>
      </c>
      <c r="U57" s="32">
        <f t="shared" si="28"/>
        <v>-34.741510651942875</v>
      </c>
      <c r="V57" s="32">
        <f t="shared" si="28"/>
        <v>-35.94169522377976</v>
      </c>
      <c r="W57" s="32">
        <f t="shared" si="28"/>
        <v>-37.121137261643547</v>
      </c>
      <c r="X57" s="32">
        <f t="shared" si="28"/>
        <v>-38.288486664899764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-5.6693168167152415</v>
      </c>
      <c r="F58" s="32">
        <f t="shared" ref="F58:I58" si="29">IFERROR(((F44/$D44)-1)*100,0)</f>
        <v>-11.114300564368751</v>
      </c>
      <c r="G58" s="32">
        <f t="shared" si="29"/>
        <v>-16.38734452970354</v>
      </c>
      <c r="H58" s="32">
        <f t="shared" si="29"/>
        <v>-21.456282168927419</v>
      </c>
      <c r="I58" s="32">
        <f t="shared" si="29"/>
        <v>-26.458644404353414</v>
      </c>
      <c r="J58" s="32">
        <f t="shared" ref="J58:X58" si="30">IFERROR(((J44/$D44)-1)*100,0)</f>
        <v>-31.157530173706583</v>
      </c>
      <c r="K58" s="32">
        <f t="shared" si="30"/>
        <v>-35.579712074805933</v>
      </c>
      <c r="L58" s="32">
        <f t="shared" si="30"/>
        <v>-39.614103730583004</v>
      </c>
      <c r="M58" s="32">
        <f t="shared" si="30"/>
        <v>-43.282740123921258</v>
      </c>
      <c r="N58" s="32">
        <f t="shared" si="30"/>
        <v>-46.651946688941912</v>
      </c>
      <c r="O58" s="32">
        <f t="shared" si="30"/>
        <v>-49.561002061449479</v>
      </c>
      <c r="P58" s="32">
        <f t="shared" si="30"/>
        <v>-52.207662453121671</v>
      </c>
      <c r="Q58" s="32">
        <f t="shared" si="30"/>
        <v>-54.67012108557887</v>
      </c>
      <c r="R58" s="32">
        <f t="shared" si="30"/>
        <v>-57.011545172699151</v>
      </c>
      <c r="S58" s="32">
        <f t="shared" si="30"/>
        <v>-59.418759906958982</v>
      </c>
      <c r="T58" s="32">
        <f t="shared" si="30"/>
        <v>-61.56352373629921</v>
      </c>
      <c r="U58" s="32">
        <f t="shared" si="30"/>
        <v>-63.667116103010372</v>
      </c>
      <c r="V58" s="32">
        <f t="shared" si="30"/>
        <v>-65.721202022641535</v>
      </c>
      <c r="W58" s="32">
        <f t="shared" si="30"/>
        <v>-67.679836979253167</v>
      </c>
      <c r="X58" s="32">
        <f t="shared" si="30"/>
        <v>-69.602835247848731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-3.1873709790534055</v>
      </c>
      <c r="F60" s="32">
        <f t="shared" ref="F60:I60" si="33">IFERROR(((F46/$D46)-1)*100,0)</f>
        <v>-6.2791980946020898</v>
      </c>
      <c r="G60" s="32">
        <f t="shared" si="33"/>
        <v>-9.2314741810458063</v>
      </c>
      <c r="H60" s="32">
        <f t="shared" si="33"/>
        <v>-11.99793124418046</v>
      </c>
      <c r="I60" s="32">
        <f t="shared" si="33"/>
        <v>-14.557074366772849</v>
      </c>
      <c r="J60" s="32">
        <f t="shared" ref="J60:X60" si="34">IFERROR(((J46/$D46)-1)*100,0)</f>
        <v>-16.917229691964408</v>
      </c>
      <c r="K60" s="32">
        <f t="shared" si="34"/>
        <v>-19.102137204636684</v>
      </c>
      <c r="L60" s="32">
        <f t="shared" si="34"/>
        <v>-21.12950109343803</v>
      </c>
      <c r="M60" s="32">
        <f t="shared" si="34"/>
        <v>-23.019864740127705</v>
      </c>
      <c r="N60" s="32">
        <f t="shared" si="34"/>
        <v>-24.790451349255338</v>
      </c>
      <c r="O60" s="32">
        <f t="shared" si="34"/>
        <v>-26.451097045912451</v>
      </c>
      <c r="P60" s="32">
        <f t="shared" si="34"/>
        <v>-28.010773851403915</v>
      </c>
      <c r="Q60" s="32">
        <f t="shared" si="34"/>
        <v>-29.483470007984948</v>
      </c>
      <c r="R60" s="32">
        <f t="shared" si="34"/>
        <v>-30.883496221834871</v>
      </c>
      <c r="S60" s="32">
        <f t="shared" si="34"/>
        <v>-32.222634816947796</v>
      </c>
      <c r="T60" s="32">
        <f t="shared" si="34"/>
        <v>-33.506347016014985</v>
      </c>
      <c r="U60" s="32">
        <f t="shared" si="34"/>
        <v>-34.741510651942875</v>
      </c>
      <c r="V60" s="32">
        <f t="shared" si="34"/>
        <v>-35.94169522377976</v>
      </c>
      <c r="W60" s="32">
        <f t="shared" si="34"/>
        <v>-37.121137261643547</v>
      </c>
      <c r="X60" s="32">
        <f t="shared" si="34"/>
        <v>-38.288486664899764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-5.6693168167152415</v>
      </c>
      <c r="F61" s="32">
        <f t="shared" ref="F61:I61" si="36">IFERROR(((F47/$D47)-1)*100,0)</f>
        <v>-11.114300564368751</v>
      </c>
      <c r="G61" s="32">
        <f t="shared" si="36"/>
        <v>-16.38734452970354</v>
      </c>
      <c r="H61" s="32">
        <f t="shared" si="36"/>
        <v>-21.456282168927419</v>
      </c>
      <c r="I61" s="32">
        <f t="shared" si="36"/>
        <v>-26.458644404353414</v>
      </c>
      <c r="J61" s="32">
        <f t="shared" ref="J61:X61" si="37">IFERROR(((J47/$D47)-1)*100,0)</f>
        <v>-31.157530173706583</v>
      </c>
      <c r="K61" s="32">
        <f t="shared" si="37"/>
        <v>-35.579712074805933</v>
      </c>
      <c r="L61" s="32">
        <f t="shared" si="37"/>
        <v>-39.614103730583004</v>
      </c>
      <c r="M61" s="32">
        <f t="shared" si="37"/>
        <v>-43.282740123921258</v>
      </c>
      <c r="N61" s="32">
        <f t="shared" si="37"/>
        <v>-46.651946688941912</v>
      </c>
      <c r="O61" s="32">
        <f t="shared" si="37"/>
        <v>-49.561002061449479</v>
      </c>
      <c r="P61" s="32">
        <f t="shared" si="37"/>
        <v>-52.207662453121671</v>
      </c>
      <c r="Q61" s="32">
        <f t="shared" si="37"/>
        <v>-54.67012108557887</v>
      </c>
      <c r="R61" s="32">
        <f t="shared" si="37"/>
        <v>-57.011545172699151</v>
      </c>
      <c r="S61" s="32">
        <f t="shared" si="37"/>
        <v>-59.418759906958982</v>
      </c>
      <c r="T61" s="32">
        <f t="shared" si="37"/>
        <v>-61.56352373629921</v>
      </c>
      <c r="U61" s="32">
        <f t="shared" si="37"/>
        <v>-63.667116103010372</v>
      </c>
      <c r="V61" s="32">
        <f t="shared" si="37"/>
        <v>-65.721202022641535</v>
      </c>
      <c r="W61" s="32">
        <f t="shared" si="37"/>
        <v>-67.679836979253167</v>
      </c>
      <c r="X61" s="32">
        <f t="shared" si="37"/>
        <v>-69.602835247848731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2.7303043398355653</v>
      </c>
      <c r="F64" s="32">
        <f t="shared" ref="F64:I64" si="41">IFERROR(((F50/$D50)-1)*100,0)</f>
        <v>-3.6236448799411458</v>
      </c>
      <c r="G64" s="32">
        <f t="shared" si="41"/>
        <v>-4.431303632660855</v>
      </c>
      <c r="H64" s="32">
        <f t="shared" si="41"/>
        <v>-2.2684525304029535</v>
      </c>
      <c r="I64" s="32">
        <f t="shared" si="41"/>
        <v>-0.39108769108272545</v>
      </c>
      <c r="J64" s="32">
        <f t="shared" ref="J64:X64" si="42">IFERROR(((J50/$D50)-1)*100,0)</f>
        <v>0.3687991833207116</v>
      </c>
      <c r="K64" s="32">
        <f t="shared" si="42"/>
        <v>3.337370880072088</v>
      </c>
      <c r="L64" s="32">
        <f t="shared" si="42"/>
        <v>3.7273571790003457</v>
      </c>
      <c r="M64" s="32">
        <f t="shared" si="42"/>
        <v>-9.5084523551903661</v>
      </c>
      <c r="N64" s="32">
        <f t="shared" si="42"/>
        <v>-12.753171610630288</v>
      </c>
      <c r="O64" s="32">
        <f t="shared" si="42"/>
        <v>-13.5733847293387</v>
      </c>
      <c r="P64" s="32">
        <f t="shared" si="42"/>
        <v>-16.05817955057276</v>
      </c>
      <c r="Q64" s="32">
        <f t="shared" si="42"/>
        <v>-15.602024531161929</v>
      </c>
      <c r="R64" s="32">
        <f t="shared" si="42"/>
        <v>-17.578491913794949</v>
      </c>
      <c r="S64" s="32">
        <f t="shared" si="42"/>
        <v>-14.641777427506742</v>
      </c>
      <c r="T64" s="32">
        <f t="shared" si="42"/>
        <v>-18.261034405366949</v>
      </c>
      <c r="U64" s="32">
        <f t="shared" si="42"/>
        <v>-15.251329132791424</v>
      </c>
      <c r="V64" s="32">
        <f t="shared" si="42"/>
        <v>-15.370737970176096</v>
      </c>
      <c r="W64" s="32">
        <f t="shared" si="42"/>
        <v>-17.273058046478617</v>
      </c>
      <c r="X64" s="32">
        <f t="shared" si="42"/>
        <v>-14.287956512651412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14.073782136729282</v>
      </c>
      <c r="D67" s="30">
        <f>(D8/D7)*100</f>
        <v>13.880500924614767</v>
      </c>
      <c r="E67" s="30">
        <f t="shared" ref="E67:X67" si="43">(E8/E7)*100</f>
        <v>13.872770862273434</v>
      </c>
      <c r="F67" s="30">
        <f t="shared" si="43"/>
        <v>13.91086075789647</v>
      </c>
      <c r="G67" s="30">
        <f t="shared" si="43"/>
        <v>13.849711542092743</v>
      </c>
      <c r="H67" s="30">
        <f t="shared" si="43"/>
        <v>13.762066766904487</v>
      </c>
      <c r="I67" s="30">
        <f t="shared" si="43"/>
        <v>13.702194485873367</v>
      </c>
      <c r="J67" s="30">
        <f t="shared" si="43"/>
        <v>13.715331386975278</v>
      </c>
      <c r="K67" s="30">
        <f t="shared" si="43"/>
        <v>14.055535942273423</v>
      </c>
      <c r="L67" s="30">
        <f t="shared" si="43"/>
        <v>14.334488298754108</v>
      </c>
      <c r="M67" s="30">
        <f t="shared" si="43"/>
        <v>14.286019668673791</v>
      </c>
      <c r="N67" s="30">
        <f t="shared" si="43"/>
        <v>14.217094617557324</v>
      </c>
      <c r="O67" s="30">
        <f t="shared" si="43"/>
        <v>14.158857088717443</v>
      </c>
      <c r="P67" s="30">
        <f t="shared" si="43"/>
        <v>14.193930913077635</v>
      </c>
      <c r="Q67" s="30">
        <f t="shared" si="43"/>
        <v>14.103609341943507</v>
      </c>
      <c r="R67" s="30">
        <f t="shared" si="43"/>
        <v>14.204549708340519</v>
      </c>
      <c r="S67" s="30">
        <f t="shared" si="43"/>
        <v>14.221875362257775</v>
      </c>
      <c r="T67" s="30">
        <f t="shared" si="43"/>
        <v>14.211478094944066</v>
      </c>
      <c r="U67" s="30">
        <f t="shared" si="43"/>
        <v>14.194287498240119</v>
      </c>
      <c r="V67" s="30">
        <f t="shared" si="43"/>
        <v>14.189584579227827</v>
      </c>
      <c r="W67" s="30">
        <f t="shared" si="43"/>
        <v>14.173690841229703</v>
      </c>
      <c r="X67" s="30">
        <f t="shared" si="43"/>
        <v>14.310986189447133</v>
      </c>
    </row>
    <row r="68" spans="1:24" ht="15.75">
      <c r="B68" s="20" t="s">
        <v>38</v>
      </c>
      <c r="C68" s="31">
        <f t="shared" ref="C68:C69" si="44">AVERAGE(D68:X68)</f>
        <v>27.643000980519094</v>
      </c>
      <c r="D68" s="30">
        <f>(D9/D7)*100</f>
        <v>20.101241912559374</v>
      </c>
      <c r="E68" s="30">
        <f t="shared" ref="E68:X68" si="45">(E9/E7)*100</f>
        <v>20.943980841966177</v>
      </c>
      <c r="F68" s="30">
        <f t="shared" si="45"/>
        <v>21.132243253250273</v>
      </c>
      <c r="G68" s="30">
        <f t="shared" si="45"/>
        <v>22.03084287520166</v>
      </c>
      <c r="H68" s="30">
        <f t="shared" si="45"/>
        <v>22.976743108186113</v>
      </c>
      <c r="I68" s="30">
        <f t="shared" si="45"/>
        <v>23.960279194365825</v>
      </c>
      <c r="J68" s="30">
        <f t="shared" si="45"/>
        <v>24.814693844835912</v>
      </c>
      <c r="K68" s="30">
        <f t="shared" si="45"/>
        <v>24.933063095940351</v>
      </c>
      <c r="L68" s="30">
        <f t="shared" si="45"/>
        <v>25.761032516629761</v>
      </c>
      <c r="M68" s="30">
        <f t="shared" si="45"/>
        <v>26.688782382553494</v>
      </c>
      <c r="N68" s="30">
        <f t="shared" si="45"/>
        <v>27.623384781580128</v>
      </c>
      <c r="O68" s="30">
        <f t="shared" si="45"/>
        <v>28.550412965340289</v>
      </c>
      <c r="P68" s="30">
        <f t="shared" si="45"/>
        <v>29.420840964256058</v>
      </c>
      <c r="Q68" s="30">
        <f t="shared" si="45"/>
        <v>30.324933932116892</v>
      </c>
      <c r="R68" s="30">
        <f t="shared" si="45"/>
        <v>30.375206808483885</v>
      </c>
      <c r="S68" s="30">
        <f t="shared" si="45"/>
        <v>31.261938787829553</v>
      </c>
      <c r="T68" s="30">
        <f t="shared" si="45"/>
        <v>32.138905750832009</v>
      </c>
      <c r="U68" s="30">
        <f t="shared" si="45"/>
        <v>33.036886213653453</v>
      </c>
      <c r="V68" s="30">
        <f t="shared" si="45"/>
        <v>33.938731261792071</v>
      </c>
      <c r="W68" s="30">
        <f t="shared" si="45"/>
        <v>34.834414729546651</v>
      </c>
      <c r="X68" s="30">
        <f t="shared" si="45"/>
        <v>35.654461369981007</v>
      </c>
    </row>
    <row r="69" spans="1:24" ht="15.75">
      <c r="B69" s="20" t="s">
        <v>10</v>
      </c>
      <c r="C69" s="31">
        <f t="shared" si="44"/>
        <v>58.283216882751624</v>
      </c>
      <c r="D69" s="30">
        <f t="shared" ref="D69:X69" si="46">(D10/D7)*100</f>
        <v>66.018257162825861</v>
      </c>
      <c r="E69" s="30">
        <f t="shared" si="46"/>
        <v>65.183248295760379</v>
      </c>
      <c r="F69" s="30">
        <f t="shared" si="46"/>
        <v>64.956895988853262</v>
      </c>
      <c r="G69" s="30">
        <f t="shared" si="46"/>
        <v>64.119445582705595</v>
      </c>
      <c r="H69" s="30">
        <f t="shared" si="46"/>
        <v>63.261190124909398</v>
      </c>
      <c r="I69" s="30">
        <f t="shared" si="46"/>
        <v>62.337526319760819</v>
      </c>
      <c r="J69" s="30">
        <f t="shared" si="46"/>
        <v>61.46997476818882</v>
      </c>
      <c r="K69" s="30">
        <f t="shared" si="46"/>
        <v>61.011400961786237</v>
      </c>
      <c r="L69" s="30">
        <f t="shared" si="46"/>
        <v>59.904479184616122</v>
      </c>
      <c r="M69" s="30">
        <f t="shared" si="46"/>
        <v>59.025197948772714</v>
      </c>
      <c r="N69" s="30">
        <f t="shared" si="46"/>
        <v>58.15952060086255</v>
      </c>
      <c r="O69" s="30">
        <f t="shared" si="46"/>
        <v>57.290729945942267</v>
      </c>
      <c r="P69" s="30">
        <f t="shared" si="46"/>
        <v>56.385228122666305</v>
      </c>
      <c r="Q69" s="30">
        <f t="shared" si="46"/>
        <v>55.571456725939598</v>
      </c>
      <c r="R69" s="30">
        <f t="shared" si="46"/>
        <v>55.420243483175589</v>
      </c>
      <c r="S69" s="30">
        <f t="shared" si="46"/>
        <v>54.516185849912681</v>
      </c>
      <c r="T69" s="30">
        <f t="shared" si="46"/>
        <v>53.649616154223921</v>
      </c>
      <c r="U69" s="30">
        <f t="shared" si="46"/>
        <v>52.768826288106432</v>
      </c>
      <c r="V69" s="30">
        <f t="shared" si="46"/>
        <v>51.871684158980088</v>
      </c>
      <c r="W69" s="30">
        <f t="shared" si="46"/>
        <v>50.991894429223642</v>
      </c>
      <c r="X69" s="30">
        <f t="shared" si="46"/>
        <v>50.034552440571858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80.952627515606324</v>
      </c>
      <c r="D73" s="30">
        <f>(D16/D$10)*100</f>
        <v>75.454837784166131</v>
      </c>
      <c r="E73" s="30">
        <f t="shared" ref="E73:X73" si="48">(E16/E$10)*100</f>
        <v>75.93264723269219</v>
      </c>
      <c r="F73" s="30">
        <f t="shared" si="48"/>
        <v>76.422574587412768</v>
      </c>
      <c r="G73" s="30">
        <f>(G16/G$10)*100</f>
        <v>76.943740712704781</v>
      </c>
      <c r="H73" s="30">
        <f t="shared" si="48"/>
        <v>77.499334519714168</v>
      </c>
      <c r="I73" s="30">
        <f t="shared" si="48"/>
        <v>78.125932364058087</v>
      </c>
      <c r="J73" s="30">
        <f t="shared" si="48"/>
        <v>78.768646801733894</v>
      </c>
      <c r="K73" s="30">
        <f t="shared" si="48"/>
        <v>79.425684458533951</v>
      </c>
      <c r="L73" s="30">
        <f t="shared" si="48"/>
        <v>80.060361065206934</v>
      </c>
      <c r="M73" s="30">
        <f t="shared" si="48"/>
        <v>80.666567537286326</v>
      </c>
      <c r="N73" s="30">
        <f t="shared" si="48"/>
        <v>81.251876324447238</v>
      </c>
      <c r="O73" s="30">
        <f t="shared" si="48"/>
        <v>81.760511075896602</v>
      </c>
      <c r="P73" s="30">
        <f t="shared" si="48"/>
        <v>82.239672949861145</v>
      </c>
      <c r="Q73" s="30">
        <f t="shared" si="48"/>
        <v>82.705538748302359</v>
      </c>
      <c r="R73" s="30">
        <f t="shared" si="48"/>
        <v>83.172208442490486</v>
      </c>
      <c r="S73" s="30">
        <f t="shared" si="48"/>
        <v>83.698199785867899</v>
      </c>
      <c r="T73" s="30">
        <f t="shared" si="48"/>
        <v>84.172497102689931</v>
      </c>
      <c r="U73" s="30">
        <f t="shared" si="48"/>
        <v>84.666141844066985</v>
      </c>
      <c r="V73" s="30">
        <f t="shared" si="48"/>
        <v>85.173650855590068</v>
      </c>
      <c r="W73" s="30">
        <f t="shared" si="48"/>
        <v>85.674797554214308</v>
      </c>
      <c r="X73" s="30">
        <f t="shared" si="48"/>
        <v>86.189756080796258</v>
      </c>
    </row>
    <row r="74" spans="1:24" ht="15.75">
      <c r="A74" s="36"/>
      <c r="B74" s="10" t="s">
        <v>12</v>
      </c>
      <c r="C74" s="31">
        <f>AVERAGE(D74:X74)</f>
        <v>19.047372484393694</v>
      </c>
      <c r="D74" s="30">
        <f>(D19/D$10)*100</f>
        <v>24.545162215833869</v>
      </c>
      <c r="E74" s="30">
        <f t="shared" ref="E74:X74" si="49">(E19/E$10)*100</f>
        <v>24.067352767307817</v>
      </c>
      <c r="F74" s="30">
        <f t="shared" si="49"/>
        <v>23.577425412587242</v>
      </c>
      <c r="G74" s="30">
        <f t="shared" si="49"/>
        <v>23.056259287295219</v>
      </c>
      <c r="H74" s="30">
        <f t="shared" si="49"/>
        <v>22.500665480285825</v>
      </c>
      <c r="I74" s="30">
        <f t="shared" si="49"/>
        <v>21.874067635941906</v>
      </c>
      <c r="J74" s="30">
        <f t="shared" si="49"/>
        <v>21.23135319826611</v>
      </c>
      <c r="K74" s="30">
        <f t="shared" si="49"/>
        <v>20.574315541466053</v>
      </c>
      <c r="L74" s="30">
        <f t="shared" si="49"/>
        <v>19.939638934793056</v>
      </c>
      <c r="M74" s="30">
        <f t="shared" si="49"/>
        <v>19.333432462713667</v>
      </c>
      <c r="N74" s="30">
        <f t="shared" si="49"/>
        <v>18.748123675552762</v>
      </c>
      <c r="O74" s="30">
        <f t="shared" si="49"/>
        <v>18.239488924103402</v>
      </c>
      <c r="P74" s="30">
        <f t="shared" si="49"/>
        <v>17.760327050138862</v>
      </c>
      <c r="Q74" s="30">
        <f t="shared" si="49"/>
        <v>17.294461251697648</v>
      </c>
      <c r="R74" s="30">
        <f t="shared" si="49"/>
        <v>16.827791557509507</v>
      </c>
      <c r="S74" s="30">
        <f t="shared" si="49"/>
        <v>16.301800214132101</v>
      </c>
      <c r="T74" s="30">
        <f t="shared" si="49"/>
        <v>15.827502897310067</v>
      </c>
      <c r="U74" s="30">
        <f t="shared" si="49"/>
        <v>15.333858155933001</v>
      </c>
      <c r="V74" s="30">
        <f t="shared" si="49"/>
        <v>14.826349144409948</v>
      </c>
      <c r="W74" s="30">
        <f t="shared" si="49"/>
        <v>14.325202445785692</v>
      </c>
      <c r="X74" s="30">
        <f t="shared" si="49"/>
        <v>13.810243919203741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1279398922.348103</v>
      </c>
      <c r="E147">
        <v>1509366829.908535</v>
      </c>
      <c r="F147">
        <v>1316779538.075485</v>
      </c>
      <c r="G147">
        <v>1382240130.054759</v>
      </c>
      <c r="H147">
        <v>1323590466.72174</v>
      </c>
      <c r="I147">
        <v>1401916146.141994</v>
      </c>
      <c r="J147">
        <v>1554783655.7345819</v>
      </c>
      <c r="K147">
        <v>2139388364.448601</v>
      </c>
      <c r="L147">
        <v>2412960665.0323009</v>
      </c>
      <c r="M147">
        <v>1547972727.0883269</v>
      </c>
      <c r="N147">
        <v>1513161314.013308</v>
      </c>
      <c r="O147">
        <v>1588459914.0352261</v>
      </c>
      <c r="P147">
        <v>1878792168.3217089</v>
      </c>
      <c r="Q147">
        <v>1536309080.155349</v>
      </c>
      <c r="R147">
        <v>1602859771.1513121</v>
      </c>
      <c r="S147">
        <v>1871203054.436204</v>
      </c>
      <c r="T147">
        <v>1828587261.0791399</v>
      </c>
      <c r="U147">
        <v>1840846598.894186</v>
      </c>
      <c r="V147">
        <v>1909343216.527458</v>
      </c>
      <c r="W147">
        <v>1902532473.2968769</v>
      </c>
      <c r="X147">
        <v>2407889621.0059891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Wealth_GAB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2014-12-03T13:23:26Z</dcterms:modified>
</cp:coreProperties>
</file>