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HTI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<sst xmlns="http://schemas.openxmlformats.org/spreadsheetml/2006/main" count="95" uniqueCount="65">
  <si>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</si>
  <si>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</si>
  <si>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</si>
  <si>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</si>
  <si>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</si>
  <si>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</si>
  <si>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</si>
  <si>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</si>
  <si>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</si>
  <si>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</si>
  <si>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</si>
  <si>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</si>
  <si>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</si>
  <si>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</si>
  <si>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</si>
  <si>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</si>
  <si>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</si>
  <si>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</si>
  <si>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</si>
  <si>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</si>
  <si>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</si>
  <si>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</si>
  <si>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</si>
  <si>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</si>
  <si>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</si>
  <si>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</si>
  <si>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</si>
  <si>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</si>
  <si>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</si>
  <si>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</si>
  <si>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</si>
  <si>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</si>
  <si>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</si>
  <si>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</si>
  <si>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</si>
  <si>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</si>
  <si>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</si>
  <si>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</si>
  <si>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</si>
  <si>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</si>
  <si>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</si>
  <si>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</si>
  <si>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</si>
  <si>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</si>
  <si>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</si>
  <si>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</si>
  <si>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</si>
  <si>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</si>
  <si>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</si>
  <si>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</si>
  <si>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</si>
  <si>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</si>
  <si>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</si>
  <si>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</si>
  <si>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</si>
  <si>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</si>
  <si>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</si>
  <si>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</si>
  <si>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</si>
  <si>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</si>
  <si>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</si>
  <si>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</si>
  <si>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</si>
  <si>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Haiti</t>
  </si>
  <si>
    <t>HTI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</si>
</sst>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Wealth_HTI!$B$54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Wealth_HTI!$D$52:$X$52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Wealth_HTI!$D$54:$X$54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-0.29286158209110846</c:v>
                </c:pt>
                <c:pt idx="2">
                  <c:v>-2.8806513998930749</c:v>
                </c:pt>
                <c:pt idx="3">
                  <c:v>-5.5964211535136315</c:v>
                </c:pt>
                <c:pt idx="4">
                  <c:v>-8.401412661885443</c:v>
                </c:pt>
                <c:pt idx="5">
                  <c:v>-8.6816339962802136</c:v>
                </c:pt>
                <c:pt idx="6">
                  <c:v>-9.1063539623365113</c:v>
                </c:pt>
                <c:pt idx="7">
                  <c:v>-9.2093092573477868</c:v>
                </c:pt>
                <c:pt idx="8">
                  <c:v>-9.5341669322337008</c:v>
                </c:pt>
                <c:pt idx="9">
                  <c:v>-8.7213934246146874</c:v>
                </c:pt>
                <c:pt idx="10">
                  <c:v>-6.9192428622587006</c:v>
                </c:pt>
                <c:pt idx="11">
                  <c:v>-5.3599309691817254</c:v>
                </c:pt>
                <c:pt idx="12">
                  <c:v>-3.7696808295009765</c:v>
                </c:pt>
                <c:pt idx="13">
                  <c:v>-2.109438722182988</c:v>
                </c:pt>
                <c:pt idx="14">
                  <c:v>-0.81112008484360842</c:v>
                </c:pt>
                <c:pt idx="15">
                  <c:v>0.46216709128137357</c:v>
                </c:pt>
                <c:pt idx="16">
                  <c:v>1.7645916907915282</c:v>
                </c:pt>
                <c:pt idx="17">
                  <c:v>3.1533432884189638</c:v>
                </c:pt>
                <c:pt idx="18">
                  <c:v>4.5988873524201557</c:v>
                </c:pt>
                <c:pt idx="19">
                  <c:v>6.1160166063406907</c:v>
                </c:pt>
                <c:pt idx="20" formatCode="_(* #,##0.0000_);_(* \(#,##0.0000\);_(* &quot;-&quot;??_);_(@_)">
                  <c:v>7.019508174759892</c:v>
                </c:pt>
              </c:numCache>
            </c:numRef>
          </c:val>
        </c:ser>
        <c:ser>
          <c:idx val="1"/>
          <c:order val="1"/>
          <c:tx>
            <c:strRef>
              <c:f>Wealth_HTI!$B$55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Wealth_HTI!$D$52:$X$52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Wealth_HTI!$D$55:$X$55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1.6149989159296441</c:v>
                </c:pt>
                <c:pt idx="2">
                  <c:v>3.1622998362488053</c:v>
                </c:pt>
                <c:pt idx="3">
                  <c:v>4.6962520891941084</c:v>
                </c:pt>
                <c:pt idx="4">
                  <c:v>6.2860518654006325</c:v>
                </c:pt>
                <c:pt idx="5">
                  <c:v>7.930686871280801</c:v>
                </c:pt>
                <c:pt idx="6">
                  <c:v>9.2035177630290121</c:v>
                </c:pt>
                <c:pt idx="7">
                  <c:v>10.556922841661077</c:v>
                </c:pt>
                <c:pt idx="8">
                  <c:v>11.971232712887891</c:v>
                </c:pt>
                <c:pt idx="9">
                  <c:v>13.410422044198423</c:v>
                </c:pt>
                <c:pt idx="10">
                  <c:v>14.859311383871464</c:v>
                </c:pt>
                <c:pt idx="11">
                  <c:v>12.062599857429745</c:v>
                </c:pt>
                <c:pt idx="12">
                  <c:v>13.566167898095994</c:v>
                </c:pt>
                <c:pt idx="13">
                  <c:v>15.113527096987657</c:v>
                </c:pt>
                <c:pt idx="14">
                  <c:v>16.67049116968855</c:v>
                </c:pt>
                <c:pt idx="15">
                  <c:v>18.215307398731717</c:v>
                </c:pt>
                <c:pt idx="16">
                  <c:v>19.599498038574282</c:v>
                </c:pt>
                <c:pt idx="17">
                  <c:v>20.934059978210339</c:v>
                </c:pt>
                <c:pt idx="18">
                  <c:v>22.250382976388327</c:v>
                </c:pt>
                <c:pt idx="19">
                  <c:v>23.571479365573555</c:v>
                </c:pt>
                <c:pt idx="20">
                  <c:v>24.916837002116065</c:v>
                </c:pt>
              </c:numCache>
            </c:numRef>
          </c:val>
        </c:ser>
        <c:ser>
          <c:idx val="2"/>
          <c:order val="2"/>
          <c:tx>
            <c:strRef>
              <c:f>Wealth_HTI!$B$56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Wealth_HTI!$D$52:$X$52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Wealth_HTI!$D$56:$X$56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-3.4521986285201867</c:v>
                </c:pt>
                <c:pt idx="2">
                  <c:v>-6.7748816909499858</c:v>
                </c:pt>
                <c:pt idx="3">
                  <c:v>-9.9775273296088827</c:v>
                </c:pt>
                <c:pt idx="4">
                  <c:v>-13.069622361803713</c:v>
                </c:pt>
                <c:pt idx="5">
                  <c:v>-16.057117551430132</c:v>
                </c:pt>
                <c:pt idx="6">
                  <c:v>-18.945550231744836</c:v>
                </c:pt>
                <c:pt idx="7">
                  <c:v>-21.734317605070363</c:v>
                </c:pt>
                <c:pt idx="8">
                  <c:v>-24.416791322419641</c:v>
                </c:pt>
                <c:pt idx="9">
                  <c:v>-26.985023187310418</c:v>
                </c:pt>
                <c:pt idx="10">
                  <c:v>-29.436920972506986</c:v>
                </c:pt>
                <c:pt idx="11">
                  <c:v>-31.840096412262429</c:v>
                </c:pt>
                <c:pt idx="12">
                  <c:v>-34.140599333394761</c:v>
                </c:pt>
                <c:pt idx="13">
                  <c:v>-36.346213126262469</c:v>
                </c:pt>
                <c:pt idx="14">
                  <c:v>-38.465298202970466</c:v>
                </c:pt>
                <c:pt idx="15">
                  <c:v>-40.505587821308488</c:v>
                </c:pt>
                <c:pt idx="16">
                  <c:v>-42.500727072804857</c:v>
                </c:pt>
                <c:pt idx="17">
                  <c:v>-44.426329838343257</c:v>
                </c:pt>
                <c:pt idx="18">
                  <c:v>-46.292857762701431</c:v>
                </c:pt>
                <c:pt idx="19">
                  <c:v>-48.111148399421481</c:v>
                </c:pt>
                <c:pt idx="20">
                  <c:v>-49.888388908117385</c:v>
                </c:pt>
              </c:numCache>
            </c:numRef>
          </c:val>
        </c:ser>
        <c:ser>
          <c:idx val="4"/>
          <c:order val="3"/>
          <c:tx>
            <c:strRef>
              <c:f>Wealth_HTI!$B$53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Wealth_HTI!$D$52:$X$52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Wealth_HTI!$D$53:$X$53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1.1568042500200271</c:v>
                </c:pt>
                <c:pt idx="2">
                  <c:v>1.8306193804876969</c:v>
                </c:pt>
                <c:pt idx="3">
                  <c:v>2.4721229174908155</c:v>
                </c:pt>
                <c:pt idx="4">
                  <c:v>3.1432432589352688</c:v>
                </c:pt>
                <c:pt idx="5">
                  <c:v>4.3349978978954429</c:v>
                </c:pt>
                <c:pt idx="6">
                  <c:v>5.2069390787532921</c:v>
                </c:pt>
                <c:pt idx="7">
                  <c:v>6.2052184416741429</c:v>
                </c:pt>
                <c:pt idx="8">
                  <c:v>7.2120682740788977</c:v>
                </c:pt>
                <c:pt idx="9">
                  <c:v>8.4549585668449279</c:v>
                </c:pt>
                <c:pt idx="10">
                  <c:v>9.8940040472232926</c:v>
                </c:pt>
                <c:pt idx="11">
                  <c:v>7.9247673557172105</c:v>
                </c:pt>
                <c:pt idx="12">
                  <c:v>9.3702155273978072</c:v>
                </c:pt>
                <c:pt idx="13">
                  <c:v>10.865385490784686</c:v>
                </c:pt>
                <c:pt idx="14">
                  <c:v>12.301746303438454</c:v>
                </c:pt>
                <c:pt idx="15">
                  <c:v>13.725314115531063</c:v>
                </c:pt>
                <c:pt idx="16">
                  <c:v>15.027994819072198</c:v>
                </c:pt>
                <c:pt idx="17">
                  <c:v>16.308964442874796</c:v>
                </c:pt>
                <c:pt idx="18">
                  <c:v>17.587328308013728</c:v>
                </c:pt>
                <c:pt idx="19">
                  <c:v>18.88388954285336</c:v>
                </c:pt>
                <c:pt idx="20">
                  <c:v>20.084992187102934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Wealth_HTI!$D$64:$X$64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-1.8047906620591747</c:v>
                </c:pt>
                <c:pt idx="2">
                  <c:v>-16.460879794131433</c:v>
                </c:pt>
                <c:pt idx="3">
                  <c:v>-20.11355370136555</c:v>
                </c:pt>
                <c:pt idx="4">
                  <c:v>-28.171187257599193</c:v>
                </c:pt>
                <c:pt idx="5">
                  <c:v>-26.44226596881375</c:v>
                </c:pt>
                <c:pt idx="6">
                  <c:v>-25.908090013480834</c:v>
                </c:pt>
                <c:pt idx="7">
                  <c:v>-25.346419914729889</c:v>
                </c:pt>
                <c:pt idx="8">
                  <c:v>-25.133822975260024</c:v>
                </c:pt>
                <c:pt idx="9">
                  <c:v>-24.488948695632306</c:v>
                </c:pt>
                <c:pt idx="10">
                  <c:v>-25.155465347694783</c:v>
                </c:pt>
                <c:pt idx="11">
                  <c:v>-27.170562263890908</c:v>
                </c:pt>
                <c:pt idx="12">
                  <c:v>-28.520638182682134</c:v>
                </c:pt>
                <c:pt idx="13">
                  <c:v>-29.369396935069268</c:v>
                </c:pt>
                <c:pt idx="14">
                  <c:v>-32.870015593400083</c:v>
                </c:pt>
                <c:pt idx="15">
                  <c:v>-32.646085255859916</c:v>
                </c:pt>
                <c:pt idx="16">
                  <c:v>-32.086747489889753</c:v>
                </c:pt>
                <c:pt idx="17">
                  <c:v>-30.760798345646212</c:v>
                </c:pt>
                <c:pt idx="18">
                  <c:v>-31.093534886937423</c:v>
                </c:pt>
                <c:pt idx="19">
                  <c:v>-30.024840394502338</c:v>
                </c:pt>
                <c:pt idx="20">
                  <c:v>-34.417494415658346</c:v>
                </c:pt>
              </c:numCache>
            </c:numRef>
          </c:val>
        </c:ser>
        <c:marker val="1"/>
        <c:axId val="74525696"/>
        <c:axId val="74539776"/>
      </c:lineChart>
      <c:catAx>
        <c:axId val="74525696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4539776"/>
        <c:crosses val="autoZero"/>
        <c:auto val="1"/>
        <c:lblAlgn val="ctr"/>
        <c:lblOffset val="100"/>
      </c:catAx>
      <c:valAx>
        <c:axId val="7453977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45256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Wealth_HTI!$B$40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Wealth_HTI!$D$38:$X$38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Wealth_HTI!$D$40:$X$40</c:f>
              <c:numCache>
                <c:formatCode>_(* #,##0_);_(* \(#,##0\);_(* "-"??_);_(@_)</c:formatCode>
                <c:ptCount val="21"/>
                <c:pt idx="0">
                  <c:v>881.8343480615373</c:v>
                </c:pt>
                <c:pt idx="1">
                  <c:v>879.25179403838149</c:v>
                </c:pt>
                <c:pt idx="2">
                  <c:v>856.43177456936462</c:v>
                </c:pt>
                <c:pt idx="3">
                  <c:v>832.48318406767237</c:v>
                </c:pt>
                <c:pt idx="4">
                  <c:v>807.74780548664035</c:v>
                </c:pt>
                <c:pt idx="5">
                  <c:v>805.27671750935087</c:v>
                </c:pt>
                <c:pt idx="6">
                  <c:v>801.53139096559119</c:v>
                </c:pt>
                <c:pt idx="7">
                  <c:v>800.62349581103365</c:v>
                </c:pt>
                <c:pt idx="8">
                  <c:v>797.75878925157554</c:v>
                </c:pt>
                <c:pt idx="9">
                  <c:v>804.92610521370455</c:v>
                </c:pt>
                <c:pt idx="10">
                  <c:v>820.81808787634384</c:v>
                </c:pt>
                <c:pt idx="11">
                  <c:v>834.56863574290514</c:v>
                </c:pt>
                <c:pt idx="12">
                  <c:v>848.59200769470658</c:v>
                </c:pt>
                <c:pt idx="13">
                  <c:v>863.23259285801737</c:v>
                </c:pt>
                <c:pt idx="14">
                  <c:v>874.68161254936047</c:v>
                </c:pt>
                <c:pt idx="15">
                  <c:v>885.90989621789333</c:v>
                </c:pt>
                <c:pt idx="16">
                  <c:v>897.39512369397687</c:v>
                </c:pt>
                <c:pt idx="17">
                  <c:v>909.64161229110891</c:v>
                </c:pt>
                <c:pt idx="18">
                  <c:v>922.38891636383607</c:v>
                </c:pt>
                <c:pt idx="19">
                  <c:v>935.76748322939704</c:v>
                </c:pt>
                <c:pt idx="20">
                  <c:v>943.73478221155744</c:v>
                </c:pt>
              </c:numCache>
            </c:numRef>
          </c:val>
        </c:ser>
        <c:ser>
          <c:idx val="1"/>
          <c:order val="1"/>
          <c:tx>
            <c:strRef>
              <c:f>Wealth_HTI!$B$41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Wealth_HTI!$D$38:$X$38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Wealth_HTI!$D$41:$X$41</c:f>
              <c:numCache>
                <c:formatCode>General</c:formatCode>
                <c:ptCount val="21"/>
                <c:pt idx="0">
                  <c:v>3712.2695285620484</c:v>
                </c:pt>
                <c:pt idx="1">
                  <c:v>3772.2226412047116</c:v>
                </c:pt>
                <c:pt idx="2">
                  <c:v>3829.6626217848802</c:v>
                </c:pt>
                <c:pt idx="3">
                  <c:v>3886.6070638536598</c:v>
                </c:pt>
                <c:pt idx="4">
                  <c:v>3945.6247165109221</c:v>
                </c:pt>
                <c:pt idx="5">
                  <c:v>4006.6780006902768</c:v>
                </c:pt>
                <c:pt idx="6">
                  <c:v>4053.9289140347701</c:v>
                </c:pt>
                <c:pt idx="7">
                  <c:v>4104.1709583668389</c:v>
                </c:pt>
                <c:pt idx="8">
                  <c:v>4156.6739527558375</c:v>
                </c:pt>
                <c:pt idx="9">
                  <c:v>4210.100539760394</c:v>
                </c:pt>
                <c:pt idx="10">
                  <c:v>4263.8872172196607</c:v>
                </c:pt>
                <c:pt idx="11">
                  <c:v>4160.0657474217824</c:v>
                </c:pt>
                <c:pt idx="12">
                  <c:v>4215.8822456366324</c:v>
                </c:pt>
                <c:pt idx="13">
                  <c:v>4273.3243896744898</c:v>
                </c:pt>
                <c:pt idx="14">
                  <c:v>4331.1230925160235</c:v>
                </c:pt>
                <c:pt idx="15">
                  <c:v>4388.4708346590742</c:v>
                </c:pt>
                <c:pt idx="16">
                  <c:v>4439.855721999158</c:v>
                </c:pt>
                <c:pt idx="17">
                  <c:v>4489.3982582240542</c:v>
                </c:pt>
                <c:pt idx="18">
                  <c:v>4538.2637157828694</c:v>
                </c:pt>
                <c:pt idx="19">
                  <c:v>4587.3063744815263</c:v>
                </c:pt>
                <c:pt idx="20">
                  <c:v>4637.2496760730764</c:v>
                </c:pt>
              </c:numCache>
            </c:numRef>
          </c:val>
        </c:ser>
        <c:ser>
          <c:idx val="2"/>
          <c:order val="2"/>
          <c:tx>
            <c:strRef>
              <c:f>Wealth_HTI!$B$42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Wealth_HTI!$D$38:$X$38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Wealth_HTI!$D$42:$X$42</c:f>
              <c:numCache>
                <c:formatCode>_(* #,##0_);_(* \(#,##0\);_(* "-"??_);_(@_)</c:formatCode>
                <c:ptCount val="21"/>
                <c:pt idx="0">
                  <c:v>91.685117925780901</c:v>
                </c:pt>
                <c:pt idx="1">
                  <c:v>88.519965542189979</c:v>
                </c:pt>
                <c:pt idx="2">
                  <c:v>85.473559658101266</c:v>
                </c:pt>
                <c:pt idx="3">
                  <c:v>82.537210227551981</c:v>
                </c:pt>
                <c:pt idx="4">
                  <c:v>79.702219250906936</c:v>
                </c:pt>
                <c:pt idx="5">
                  <c:v>76.963130763270925</c:v>
                </c:pt>
                <c:pt idx="6">
                  <c:v>74.314867854117594</c:v>
                </c:pt>
                <c:pt idx="7">
                  <c:v>71.757983199208383</c:v>
                </c:pt>
                <c:pt idx="8">
                  <c:v>69.298554008128619</c:v>
                </c:pt>
                <c:pt idx="9">
                  <c:v>66.943867594196021</c:v>
                </c:pt>
                <c:pt idx="10">
                  <c:v>64.695842218418946</c:v>
                </c:pt>
                <c:pt idx="11">
                  <c:v>62.492487982515755</c:v>
                </c:pt>
                <c:pt idx="12">
                  <c:v>60.383269166389546</c:v>
                </c:pt>
                <c:pt idx="13">
                  <c:v>58.361049559411498</c:v>
                </c:pt>
                <c:pt idx="14">
                  <c:v>56.41816390788415</c:v>
                </c:pt>
                <c:pt idx="15">
                  <c:v>54.547521965283465</c:v>
                </c:pt>
                <c:pt idx="16">
                  <c:v>52.718276189765483</c:v>
                </c:pt>
                <c:pt idx="17">
                  <c:v>50.952785023399493</c:v>
                </c:pt>
                <c:pt idx="18">
                  <c:v>49.241456694834078</c:v>
                </c:pt>
                <c:pt idx="19">
                  <c:v>47.574354780323866</c:v>
                </c:pt>
                <c:pt idx="20">
                  <c:v>45.944889724101273</c:v>
                </c:pt>
              </c:numCache>
            </c:numRef>
          </c:val>
        </c:ser>
        <c:overlap val="100"/>
        <c:axId val="76486144"/>
        <c:axId val="76487680"/>
      </c:barChart>
      <c:catAx>
        <c:axId val="7648614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6487680"/>
        <c:crosses val="autoZero"/>
        <c:auto val="1"/>
        <c:lblAlgn val="ctr"/>
        <c:lblOffset val="100"/>
      </c:catAx>
      <c:valAx>
        <c:axId val="7648768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6486144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Wealth_HTI!$B$67:$B$69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Wealth_HTI!$C$67:$C$69</c:f>
              <c:numCache>
                <c:formatCode>_(* #,##0_);_(* \(#,##0\);_(* "-"??_);_(@_)</c:formatCode>
                <c:ptCount val="3"/>
                <c:pt idx="0">
                  <c:v>16.781915423605522</c:v>
                </c:pt>
                <c:pt idx="1">
                  <c:v>81.905198513118805</c:v>
                </c:pt>
                <c:pt idx="2">
                  <c:v>1.3128860632756749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Wealth_HTI!$B$72:$B$75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Wealth_HTI!$C$72:$C$75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33385670234.117905</v>
      </c>
      <c r="E7" s="13">
        <f t="shared" ref="E7:X7" si="0">+E8+E9+E10</f>
        <v>34476491473.943787</v>
      </c>
      <c r="F7" s="13">
        <f t="shared" si="0"/>
        <v>35418781120.892876</v>
      </c>
      <c r="G7" s="13">
        <f t="shared" si="0"/>
        <v>36363493000.954796</v>
      </c>
      <c r="H7" s="13">
        <f t="shared" si="0"/>
        <v>37334004122.974648</v>
      </c>
      <c r="I7" s="13">
        <f t="shared" si="0"/>
        <v>38512787690.536812</v>
      </c>
      <c r="J7" s="13">
        <f t="shared" si="0"/>
        <v>39595476000.1754</v>
      </c>
      <c r="K7" s="13">
        <f t="shared" si="0"/>
        <v>40744050021.503395</v>
      </c>
      <c r="L7" s="13">
        <f t="shared" si="0"/>
        <v>41909137000.753616</v>
      </c>
      <c r="M7" s="13">
        <f t="shared" si="0"/>
        <v>43173158849.711166</v>
      </c>
      <c r="N7" s="13">
        <f t="shared" si="0"/>
        <v>44518483346.358856</v>
      </c>
      <c r="O7" s="13">
        <f t="shared" si="0"/>
        <v>44461910509.372116</v>
      </c>
      <c r="P7" s="13">
        <f t="shared" si="0"/>
        <v>45791893427.612892</v>
      </c>
      <c r="Q7" s="13">
        <f t="shared" si="0"/>
        <v>47145953913.528969</v>
      </c>
      <c r="R7" s="13">
        <f t="shared" si="0"/>
        <v>48478933318.280678</v>
      </c>
      <c r="S7" s="13">
        <f t="shared" si="0"/>
        <v>49810888558.518753</v>
      </c>
      <c r="T7" s="13">
        <f t="shared" si="0"/>
        <v>51092250342.128571</v>
      </c>
      <c r="U7" s="13">
        <f t="shared" si="0"/>
        <v>52365998281.087471</v>
      </c>
      <c r="V7" s="13">
        <f t="shared" si="0"/>
        <v>53646158133.798721</v>
      </c>
      <c r="W7" s="13">
        <f t="shared" si="0"/>
        <v>54950216494.232864</v>
      </c>
      <c r="X7" s="13">
        <f t="shared" si="0"/>
        <v>56231294826.200249</v>
      </c>
    </row>
    <row r="8" spans="1:24" s="22" customFormat="1" ht="15.75">
      <c r="A8" s="19">
        <v>1</v>
      </c>
      <c r="B8" s="20" t="s">
        <v>5</v>
      </c>
      <c r="C8" s="20"/>
      <c r="D8" s="21">
        <v>6282961264.3136415</v>
      </c>
      <c r="E8" s="21">
        <v>6395264301.4919901</v>
      </c>
      <c r="F8" s="21">
        <v>6357191147.2472191</v>
      </c>
      <c r="G8" s="21">
        <v>6304528350.253933</v>
      </c>
      <c r="H8" s="21">
        <v>6239601395.5645962</v>
      </c>
      <c r="I8" s="21">
        <v>6343622906.2734203</v>
      </c>
      <c r="J8" s="21">
        <v>6437822383.6907043</v>
      </c>
      <c r="K8" s="21">
        <v>6554867887.3980799</v>
      </c>
      <c r="L8" s="21">
        <v>6655089697.734539</v>
      </c>
      <c r="M8" s="21">
        <v>6838135427.3360863</v>
      </c>
      <c r="N8" s="21">
        <v>7096276893.2015963</v>
      </c>
      <c r="O8" s="21">
        <v>7337469860.2157574</v>
      </c>
      <c r="P8" s="21">
        <v>7582383433.9381456</v>
      </c>
      <c r="Q8" s="21">
        <v>7834180209.9910583</v>
      </c>
      <c r="R8" s="21">
        <v>8058121562.9470654</v>
      </c>
      <c r="S8" s="21">
        <v>8280831908.3414564</v>
      </c>
      <c r="T8" s="21">
        <v>8506530423.2320261</v>
      </c>
      <c r="U8" s="21">
        <v>8740248678.5433426</v>
      </c>
      <c r="V8" s="21">
        <v>8980684722.838541</v>
      </c>
      <c r="W8" s="21">
        <v>9230635974.538229</v>
      </c>
      <c r="X8" s="21">
        <v>9430974781.1313</v>
      </c>
    </row>
    <row r="9" spans="1:24" s="22" customFormat="1" ht="15.75">
      <c r="A9" s="19">
        <v>2</v>
      </c>
      <c r="B9" s="20" t="s">
        <v>38</v>
      </c>
      <c r="C9" s="20"/>
      <c r="D9" s="21">
        <v>26449463781.852581</v>
      </c>
      <c r="E9" s="21">
        <v>27437374547.481709</v>
      </c>
      <c r="F9" s="21">
        <v>28427129911.657169</v>
      </c>
      <c r="G9" s="21">
        <v>29433897151.693977</v>
      </c>
      <c r="H9" s="21">
        <v>30478727791.384758</v>
      </c>
      <c r="I9" s="21">
        <v>31562882411.219707</v>
      </c>
      <c r="J9" s="21">
        <v>32560763806.422611</v>
      </c>
      <c r="K9" s="21">
        <v>33601684887.024826</v>
      </c>
      <c r="L9" s="21">
        <v>34675942618.920189</v>
      </c>
      <c r="M9" s="21">
        <v>35766311301.257782</v>
      </c>
      <c r="N9" s="21">
        <v>36862886895.021561</v>
      </c>
      <c r="O9" s="21">
        <v>36575011006.795746</v>
      </c>
      <c r="P9" s="21">
        <v>37669970267.089226</v>
      </c>
      <c r="Q9" s="21">
        <v>38782123892.727478</v>
      </c>
      <c r="R9" s="21">
        <v>39901051860.298264</v>
      </c>
      <c r="S9" s="21">
        <v>41020186670.917038</v>
      </c>
      <c r="T9" s="21">
        <v>42085996209.208199</v>
      </c>
      <c r="U9" s="21">
        <v>43136172162.427689</v>
      </c>
      <c r="V9" s="21">
        <v>44186042240.415657</v>
      </c>
      <c r="W9" s="21">
        <v>45250295618.722015</v>
      </c>
      <c r="X9" s="21">
        <v>46341181413.668243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653245187.951684</v>
      </c>
      <c r="E10" s="21">
        <f t="shared" ref="E10:X10" si="1">+E13+E16+E19+E23</f>
        <v>643852624.97008514</v>
      </c>
      <c r="F10" s="21">
        <f t="shared" si="1"/>
        <v>634460061.98848629</v>
      </c>
      <c r="G10" s="21">
        <f t="shared" si="1"/>
        <v>625067499.00688744</v>
      </c>
      <c r="H10" s="21">
        <f t="shared" si="1"/>
        <v>615674936.02528834</v>
      </c>
      <c r="I10" s="21">
        <f t="shared" si="1"/>
        <v>606282373.04368949</v>
      </c>
      <c r="J10" s="21">
        <f t="shared" si="1"/>
        <v>596889810.06209064</v>
      </c>
      <c r="K10" s="21">
        <f t="shared" si="1"/>
        <v>587497247.08049178</v>
      </c>
      <c r="L10" s="21">
        <f t="shared" si="1"/>
        <v>578104684.09889281</v>
      </c>
      <c r="M10" s="21">
        <f t="shared" si="1"/>
        <v>568712121.11729395</v>
      </c>
      <c r="N10" s="21">
        <f t="shared" si="1"/>
        <v>559319558.13569498</v>
      </c>
      <c r="O10" s="21">
        <f t="shared" si="1"/>
        <v>549429642.36060786</v>
      </c>
      <c r="P10" s="21">
        <f t="shared" si="1"/>
        <v>539539726.58552074</v>
      </c>
      <c r="Q10" s="21">
        <f t="shared" si="1"/>
        <v>529649810.81043357</v>
      </c>
      <c r="R10" s="21">
        <f t="shared" si="1"/>
        <v>519759895.03534639</v>
      </c>
      <c r="S10" s="21">
        <f t="shared" si="1"/>
        <v>509869979.26025933</v>
      </c>
      <c r="T10" s="21">
        <f t="shared" si="1"/>
        <v>499723709.68834865</v>
      </c>
      <c r="U10" s="21">
        <f t="shared" si="1"/>
        <v>489577440.11643791</v>
      </c>
      <c r="V10" s="21">
        <f t="shared" si="1"/>
        <v>479431170.54452723</v>
      </c>
      <c r="W10" s="21">
        <f t="shared" si="1"/>
        <v>469284900.97261655</v>
      </c>
      <c r="X10" s="21">
        <f t="shared" si="1"/>
        <v>459138631.40070587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653245187.951684</v>
      </c>
      <c r="E11" s="38">
        <f t="shared" ref="E11:X11" si="2">+E13+E16</f>
        <v>643852624.97008514</v>
      </c>
      <c r="F11" s="38">
        <f t="shared" si="2"/>
        <v>634460061.98848629</v>
      </c>
      <c r="G11" s="38">
        <f t="shared" si="2"/>
        <v>625067499.00688744</v>
      </c>
      <c r="H11" s="38">
        <f t="shared" si="2"/>
        <v>615674936.02528834</v>
      </c>
      <c r="I11" s="38">
        <f t="shared" si="2"/>
        <v>606282373.04368949</v>
      </c>
      <c r="J11" s="38">
        <f t="shared" si="2"/>
        <v>596889810.06209064</v>
      </c>
      <c r="K11" s="38">
        <f t="shared" si="2"/>
        <v>587497247.08049178</v>
      </c>
      <c r="L11" s="38">
        <f t="shared" si="2"/>
        <v>578104684.09889281</v>
      </c>
      <c r="M11" s="38">
        <f t="shared" si="2"/>
        <v>568712121.11729395</v>
      </c>
      <c r="N11" s="38">
        <f t="shared" si="2"/>
        <v>559319558.13569498</v>
      </c>
      <c r="O11" s="38">
        <f t="shared" si="2"/>
        <v>549429642.36060786</v>
      </c>
      <c r="P11" s="38">
        <f t="shared" si="2"/>
        <v>539539726.58552074</v>
      </c>
      <c r="Q11" s="38">
        <f t="shared" si="2"/>
        <v>529649810.81043357</v>
      </c>
      <c r="R11" s="38">
        <f t="shared" si="2"/>
        <v>519759895.03534639</v>
      </c>
      <c r="S11" s="38">
        <f t="shared" si="2"/>
        <v>509869979.26025933</v>
      </c>
      <c r="T11" s="38">
        <f t="shared" si="2"/>
        <v>499723709.68834865</v>
      </c>
      <c r="U11" s="38">
        <f t="shared" si="2"/>
        <v>489577440.11643791</v>
      </c>
      <c r="V11" s="38">
        <f t="shared" si="2"/>
        <v>479431170.54452723</v>
      </c>
      <c r="W11" s="38">
        <f t="shared" si="2"/>
        <v>469284900.97261655</v>
      </c>
      <c r="X11" s="38">
        <f t="shared" si="2"/>
        <v>459138631.40070587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0</v>
      </c>
      <c r="E12" s="38">
        <f t="shared" ref="E12:X12" si="3">+E23+E19</f>
        <v>0</v>
      </c>
      <c r="F12" s="38">
        <f t="shared" si="3"/>
        <v>0</v>
      </c>
      <c r="G12" s="38">
        <f t="shared" si="3"/>
        <v>0</v>
      </c>
      <c r="H12" s="38">
        <f t="shared" si="3"/>
        <v>0</v>
      </c>
      <c r="I12" s="38">
        <f t="shared" si="3"/>
        <v>0</v>
      </c>
      <c r="J12" s="38">
        <f t="shared" si="3"/>
        <v>0</v>
      </c>
      <c r="K12" s="38">
        <f t="shared" si="3"/>
        <v>0</v>
      </c>
      <c r="L12" s="38">
        <f t="shared" si="3"/>
        <v>0</v>
      </c>
      <c r="M12" s="38">
        <f t="shared" si="3"/>
        <v>0</v>
      </c>
      <c r="N12" s="38">
        <f t="shared" si="3"/>
        <v>0</v>
      </c>
      <c r="O12" s="38">
        <f t="shared" si="3"/>
        <v>0</v>
      </c>
      <c r="P12" s="38">
        <f t="shared" si="3"/>
        <v>0</v>
      </c>
      <c r="Q12" s="38">
        <f t="shared" si="3"/>
        <v>0</v>
      </c>
      <c r="R12" s="38">
        <f t="shared" si="3"/>
        <v>0</v>
      </c>
      <c r="S12" s="38">
        <f t="shared" si="3"/>
        <v>0</v>
      </c>
      <c r="T12" s="38">
        <f t="shared" si="3"/>
        <v>0</v>
      </c>
      <c r="U12" s="38">
        <f t="shared" si="3"/>
        <v>0</v>
      </c>
      <c r="V12" s="38">
        <f t="shared" si="3"/>
        <v>0</v>
      </c>
      <c r="W12" s="38">
        <f t="shared" si="3"/>
        <v>0</v>
      </c>
      <c r="X12" s="38">
        <f t="shared" si="3"/>
        <v>0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0</v>
      </c>
      <c r="E13" s="13">
        <f t="shared" ref="E13:X13" si="4">+E14+E15</f>
        <v>0</v>
      </c>
      <c r="F13" s="13">
        <f t="shared" si="4"/>
        <v>0</v>
      </c>
      <c r="G13" s="13">
        <f t="shared" si="4"/>
        <v>0</v>
      </c>
      <c r="H13" s="13">
        <f t="shared" si="4"/>
        <v>0</v>
      </c>
      <c r="I13" s="13">
        <f t="shared" si="4"/>
        <v>0</v>
      </c>
      <c r="J13" s="13">
        <f t="shared" si="4"/>
        <v>0</v>
      </c>
      <c r="K13" s="13">
        <f t="shared" si="4"/>
        <v>0</v>
      </c>
      <c r="L13" s="13">
        <f t="shared" si="4"/>
        <v>0</v>
      </c>
      <c r="M13" s="13">
        <f t="shared" si="4"/>
        <v>0</v>
      </c>
      <c r="N13" s="13">
        <f t="shared" si="4"/>
        <v>0</v>
      </c>
      <c r="O13" s="13">
        <f t="shared" si="4"/>
        <v>0</v>
      </c>
      <c r="P13" s="13">
        <f t="shared" si="4"/>
        <v>0</v>
      </c>
      <c r="Q13" s="13">
        <f t="shared" si="4"/>
        <v>0</v>
      </c>
      <c r="R13" s="13">
        <f t="shared" si="4"/>
        <v>0</v>
      </c>
      <c r="S13" s="13">
        <f t="shared" si="4"/>
        <v>0</v>
      </c>
      <c r="T13" s="13">
        <f t="shared" si="4"/>
        <v>0</v>
      </c>
      <c r="U13" s="13">
        <f t="shared" si="4"/>
        <v>0</v>
      </c>
      <c r="V13" s="13">
        <f t="shared" si="4"/>
        <v>0</v>
      </c>
      <c r="W13" s="13">
        <f t="shared" si="4"/>
        <v>0</v>
      </c>
      <c r="X13" s="13">
        <f t="shared" si="4"/>
        <v>0</v>
      </c>
    </row>
    <row r="14" spans="1:24" ht="15.75">
      <c r="A14" s="8" t="s">
        <v>43</v>
      </c>
      <c r="B14" s="2" t="s">
        <v>27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5.75">
      <c r="A15" s="8" t="s">
        <v>47</v>
      </c>
      <c r="B15" s="2" t="s">
        <v>6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5.75">
      <c r="A16" s="15" t="s">
        <v>44</v>
      </c>
      <c r="B16" s="10" t="s">
        <v>11</v>
      </c>
      <c r="C16" s="10"/>
      <c r="D16" s="13">
        <f>+D17+D18</f>
        <v>653245187.951684</v>
      </c>
      <c r="E16" s="13">
        <f t="shared" ref="E16:X16" si="5">+E17+E18</f>
        <v>643852624.97008514</v>
      </c>
      <c r="F16" s="13">
        <f t="shared" si="5"/>
        <v>634460061.98848629</v>
      </c>
      <c r="G16" s="13">
        <f t="shared" si="5"/>
        <v>625067499.00688744</v>
      </c>
      <c r="H16" s="13">
        <f t="shared" si="5"/>
        <v>615674936.02528834</v>
      </c>
      <c r="I16" s="13">
        <f t="shared" si="5"/>
        <v>606282373.04368949</v>
      </c>
      <c r="J16" s="13">
        <f t="shared" si="5"/>
        <v>596889810.06209064</v>
      </c>
      <c r="K16" s="13">
        <f t="shared" si="5"/>
        <v>587497247.08049178</v>
      </c>
      <c r="L16" s="13">
        <f t="shared" si="5"/>
        <v>578104684.09889281</v>
      </c>
      <c r="M16" s="13">
        <f t="shared" si="5"/>
        <v>568712121.11729395</v>
      </c>
      <c r="N16" s="13">
        <f t="shared" si="5"/>
        <v>559319558.13569498</v>
      </c>
      <c r="O16" s="13">
        <f t="shared" si="5"/>
        <v>549429642.36060786</v>
      </c>
      <c r="P16" s="13">
        <f t="shared" si="5"/>
        <v>539539726.58552074</v>
      </c>
      <c r="Q16" s="13">
        <f t="shared" si="5"/>
        <v>529649810.81043357</v>
      </c>
      <c r="R16" s="13">
        <f t="shared" si="5"/>
        <v>519759895.03534639</v>
      </c>
      <c r="S16" s="13">
        <f t="shared" si="5"/>
        <v>509869979.26025933</v>
      </c>
      <c r="T16" s="13">
        <f t="shared" si="5"/>
        <v>499723709.68834865</v>
      </c>
      <c r="U16" s="13">
        <f t="shared" si="5"/>
        <v>489577440.11643791</v>
      </c>
      <c r="V16" s="13">
        <f t="shared" si="5"/>
        <v>479431170.54452723</v>
      </c>
      <c r="W16" s="13">
        <f t="shared" si="5"/>
        <v>469284900.97261655</v>
      </c>
      <c r="X16" s="13">
        <f t="shared" si="5"/>
        <v>459138631.40070587</v>
      </c>
    </row>
    <row r="17" spans="1:24">
      <c r="A17" s="8" t="s">
        <v>45</v>
      </c>
      <c r="B17" s="2" t="s">
        <v>7</v>
      </c>
      <c r="C17" s="2"/>
      <c r="D17" s="14">
        <v>182824555.54968029</v>
      </c>
      <c r="E17" s="14">
        <v>180216905.53541797</v>
      </c>
      <c r="F17" s="14">
        <v>177609255.52115566</v>
      </c>
      <c r="G17" s="14">
        <v>175001605.50689334</v>
      </c>
      <c r="H17" s="14">
        <v>172393955.49263099</v>
      </c>
      <c r="I17" s="14">
        <v>169786305.4783687</v>
      </c>
      <c r="J17" s="14">
        <v>167178655.46410638</v>
      </c>
      <c r="K17" s="14">
        <v>164571005.44984409</v>
      </c>
      <c r="L17" s="14">
        <v>161963355.43558174</v>
      </c>
      <c r="M17" s="14">
        <v>159355705.42131945</v>
      </c>
      <c r="N17" s="14">
        <v>156748055.40705711</v>
      </c>
      <c r="O17" s="14">
        <v>154095380.13046235</v>
      </c>
      <c r="P17" s="14">
        <v>151442704.85386759</v>
      </c>
      <c r="Q17" s="14">
        <v>148790029.57727283</v>
      </c>
      <c r="R17" s="14">
        <v>146137354.30067804</v>
      </c>
      <c r="S17" s="14">
        <v>143484679.02408332</v>
      </c>
      <c r="T17" s="14">
        <v>140575649.95066497</v>
      </c>
      <c r="U17" s="14">
        <v>137666620.87724662</v>
      </c>
      <c r="V17" s="14">
        <v>134757591.8038283</v>
      </c>
      <c r="W17" s="14">
        <v>131848562.73040998</v>
      </c>
      <c r="X17" s="14">
        <v>128939533.65699165</v>
      </c>
    </row>
    <row r="18" spans="1:24">
      <c r="A18" s="8" t="s">
        <v>46</v>
      </c>
      <c r="B18" s="2" t="s">
        <v>62</v>
      </c>
      <c r="C18" s="2"/>
      <c r="D18" s="14">
        <v>470420632.40200377</v>
      </c>
      <c r="E18" s="14">
        <v>463635719.43466723</v>
      </c>
      <c r="F18" s="14">
        <v>456850806.46733063</v>
      </c>
      <c r="G18" s="14">
        <v>450065893.49999404</v>
      </c>
      <c r="H18" s="14">
        <v>443280980.53265738</v>
      </c>
      <c r="I18" s="14">
        <v>436496067.56532085</v>
      </c>
      <c r="J18" s="14">
        <v>429711154.59798419</v>
      </c>
      <c r="K18" s="14">
        <v>422926241.63064766</v>
      </c>
      <c r="L18" s="14">
        <v>416141328.66331106</v>
      </c>
      <c r="M18" s="14">
        <v>409356415.69597447</v>
      </c>
      <c r="N18" s="14">
        <v>402571502.72863787</v>
      </c>
      <c r="O18" s="14">
        <v>395334262.23014551</v>
      </c>
      <c r="P18" s="14">
        <v>388097021.73165309</v>
      </c>
      <c r="Q18" s="14">
        <v>380859781.23316073</v>
      </c>
      <c r="R18" s="14">
        <v>373622540.73466837</v>
      </c>
      <c r="S18" s="14">
        <v>366385300.23617601</v>
      </c>
      <c r="T18" s="14">
        <v>359148059.73768365</v>
      </c>
      <c r="U18" s="14">
        <v>351910819.23919129</v>
      </c>
      <c r="V18" s="14">
        <v>344673578.74069893</v>
      </c>
      <c r="W18" s="14">
        <v>337436338.24220657</v>
      </c>
      <c r="X18" s="14">
        <v>330199097.74371421</v>
      </c>
    </row>
    <row r="19" spans="1:24" ht="15.75">
      <c r="A19" s="15" t="s">
        <v>48</v>
      </c>
      <c r="B19" s="10" t="s">
        <v>12</v>
      </c>
      <c r="C19" s="10"/>
      <c r="D19" s="13">
        <f>+D20+D21+D22</f>
        <v>0</v>
      </c>
      <c r="E19" s="13">
        <f t="shared" ref="E19:X19" si="6">+E20+E21+E22</f>
        <v>0</v>
      </c>
      <c r="F19" s="13">
        <f t="shared" si="6"/>
        <v>0</v>
      </c>
      <c r="G19" s="13">
        <f t="shared" si="6"/>
        <v>0</v>
      </c>
      <c r="H19" s="13">
        <f t="shared" si="6"/>
        <v>0</v>
      </c>
      <c r="I19" s="13">
        <f t="shared" si="6"/>
        <v>0</v>
      </c>
      <c r="J19" s="13">
        <f t="shared" si="6"/>
        <v>0</v>
      </c>
      <c r="K19" s="13">
        <f t="shared" si="6"/>
        <v>0</v>
      </c>
      <c r="L19" s="13">
        <f t="shared" si="6"/>
        <v>0</v>
      </c>
      <c r="M19" s="13">
        <f t="shared" si="6"/>
        <v>0</v>
      </c>
      <c r="N19" s="13">
        <f t="shared" si="6"/>
        <v>0</v>
      </c>
      <c r="O19" s="13">
        <f t="shared" si="6"/>
        <v>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13">
        <f t="shared" si="6"/>
        <v>0</v>
      </c>
      <c r="T19" s="13">
        <f t="shared" si="6"/>
        <v>0</v>
      </c>
      <c r="U19" s="13">
        <f t="shared" si="6"/>
        <v>0</v>
      </c>
      <c r="V19" s="13">
        <f t="shared" si="6"/>
        <v>0</v>
      </c>
      <c r="W19" s="13">
        <f t="shared" si="6"/>
        <v>0</v>
      </c>
      <c r="X19" s="13">
        <f t="shared" si="6"/>
        <v>0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4308026321.1833487</v>
      </c>
      <c r="E35" s="11">
        <v>4318535674.1905518</v>
      </c>
      <c r="F35" s="11">
        <v>3749413788.262032</v>
      </c>
      <c r="G35" s="11">
        <v>3658063258.2763472</v>
      </c>
      <c r="H35" s="11">
        <v>3354908844.6070361</v>
      </c>
      <c r="I35" s="11">
        <v>3503656610.2474451</v>
      </c>
      <c r="J35" s="11">
        <v>3598240787.3122692</v>
      </c>
      <c r="K35" s="11">
        <v>3695619314.0332379</v>
      </c>
      <c r="L35" s="11">
        <v>3776321395.6826119</v>
      </c>
      <c r="M35" s="11">
        <v>3878762414.3687401</v>
      </c>
      <c r="N35" s="11">
        <v>3912413098.3471551</v>
      </c>
      <c r="O35" s="11">
        <v>3871615366.3654261</v>
      </c>
      <c r="P35" s="11">
        <v>3861788176.2703319</v>
      </c>
      <c r="Q35" s="11">
        <v>3875784477.6333251</v>
      </c>
      <c r="R35" s="11">
        <v>3739394981.9419699</v>
      </c>
      <c r="S35" s="11">
        <v>3806696349.0903869</v>
      </c>
      <c r="T35" s="11">
        <v>3892460922.7049198</v>
      </c>
      <c r="U35" s="11">
        <v>4022596751.898632</v>
      </c>
      <c r="V35" s="11">
        <v>4056545228.9038582</v>
      </c>
      <c r="W35" s="11">
        <v>4173578137.431838</v>
      </c>
      <c r="X35" s="11">
        <v>3962740226.5887518</v>
      </c>
    </row>
    <row r="36" spans="1:24" ht="15.75">
      <c r="A36" s="25">
        <v>5</v>
      </c>
      <c r="B36" s="9" t="s">
        <v>9</v>
      </c>
      <c r="C36" s="10"/>
      <c r="D36" s="11">
        <v>7124877</v>
      </c>
      <c r="E36" s="11">
        <v>7273530.0000000009</v>
      </c>
      <c r="F36" s="11">
        <v>7422880.9999999991</v>
      </c>
      <c r="G36" s="11">
        <v>7573159.9999999991</v>
      </c>
      <c r="H36" s="11">
        <v>7724690.0000000009</v>
      </c>
      <c r="I36" s="11">
        <v>7877569.0000000009</v>
      </c>
      <c r="J36" s="11">
        <v>8031903</v>
      </c>
      <c r="K36" s="11">
        <v>8187204.0000000019</v>
      </c>
      <c r="L36" s="11">
        <v>8342233</v>
      </c>
      <c r="M36" s="11">
        <v>8495358</v>
      </c>
      <c r="N36" s="11">
        <v>8645371.0000000019</v>
      </c>
      <c r="O36" s="11">
        <v>8791931.0000000019</v>
      </c>
      <c r="P36" s="11">
        <v>8935252.0000000037</v>
      </c>
      <c r="Q36" s="11">
        <v>9075399</v>
      </c>
      <c r="R36" s="11">
        <v>9212634</v>
      </c>
      <c r="S36" s="11">
        <v>9347261.9999999981</v>
      </c>
      <c r="T36" s="11">
        <v>9479135.9999999963</v>
      </c>
      <c r="U36" s="11">
        <v>9608453</v>
      </c>
      <c r="V36" s="11">
        <v>9736332</v>
      </c>
      <c r="W36" s="11">
        <v>9864240.9999999981</v>
      </c>
      <c r="X36" s="11">
        <v>9993247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4685.7889945493662</v>
      </c>
      <c r="E39" s="11">
        <f t="shared" si="8"/>
        <v>4739.9944007852837</v>
      </c>
      <c r="F39" s="11">
        <f t="shared" si="8"/>
        <v>4771.5679560123463</v>
      </c>
      <c r="G39" s="11">
        <f t="shared" si="8"/>
        <v>4801.6274581488833</v>
      </c>
      <c r="H39" s="11">
        <f t="shared" si="8"/>
        <v>4833.0747412484698</v>
      </c>
      <c r="I39" s="11">
        <f t="shared" si="8"/>
        <v>4888.9178489628976</v>
      </c>
      <c r="J39" s="11">
        <f t="shared" si="8"/>
        <v>4929.7751728544781</v>
      </c>
      <c r="K39" s="11">
        <f t="shared" si="8"/>
        <v>4976.5524373770804</v>
      </c>
      <c r="L39" s="11">
        <f t="shared" si="8"/>
        <v>5023.7312960155414</v>
      </c>
      <c r="M39" s="11">
        <f t="shared" si="8"/>
        <v>5081.9705125682949</v>
      </c>
      <c r="N39" s="11">
        <f t="shared" si="8"/>
        <v>5149.4011473144237</v>
      </c>
      <c r="O39" s="11">
        <f t="shared" si="8"/>
        <v>5057.1268711472039</v>
      </c>
      <c r="P39" s="11">
        <f t="shared" si="8"/>
        <v>5124.8575224977285</v>
      </c>
      <c r="Q39" s="11">
        <f t="shared" si="8"/>
        <v>5194.9180320919186</v>
      </c>
      <c r="R39" s="11">
        <f t="shared" si="8"/>
        <v>5262.2228689732683</v>
      </c>
      <c r="S39" s="11">
        <f t="shared" si="8"/>
        <v>5328.9282528422509</v>
      </c>
      <c r="T39" s="11">
        <f t="shared" si="8"/>
        <v>5389.9691218829003</v>
      </c>
      <c r="U39" s="11">
        <f t="shared" si="8"/>
        <v>5449.9926555385628</v>
      </c>
      <c r="V39" s="11">
        <f t="shared" si="8"/>
        <v>5509.8940888415391</v>
      </c>
      <c r="W39" s="11">
        <f t="shared" si="8"/>
        <v>5570.6482124912473</v>
      </c>
      <c r="X39" s="11">
        <f t="shared" si="8"/>
        <v>5626.9293480087354</v>
      </c>
    </row>
    <row r="40" spans="1:24" ht="15.75">
      <c r="B40" s="20" t="s">
        <v>5</v>
      </c>
      <c r="C40" s="7"/>
      <c r="D40" s="11">
        <f t="shared" ref="D40:X40" si="9">+D8/D36</f>
        <v>881.8343480615373</v>
      </c>
      <c r="E40" s="11">
        <f t="shared" si="9"/>
        <v>879.25179403838149</v>
      </c>
      <c r="F40" s="11">
        <f t="shared" si="9"/>
        <v>856.43177456936462</v>
      </c>
      <c r="G40" s="11">
        <f t="shared" si="9"/>
        <v>832.48318406767237</v>
      </c>
      <c r="H40" s="11">
        <f t="shared" si="9"/>
        <v>807.74780548664035</v>
      </c>
      <c r="I40" s="11">
        <f t="shared" si="9"/>
        <v>805.27671750935087</v>
      </c>
      <c r="J40" s="11">
        <f t="shared" si="9"/>
        <v>801.53139096559119</v>
      </c>
      <c r="K40" s="11">
        <f t="shared" si="9"/>
        <v>800.62349581103365</v>
      </c>
      <c r="L40" s="11">
        <f t="shared" si="9"/>
        <v>797.75878925157554</v>
      </c>
      <c r="M40" s="11">
        <f t="shared" si="9"/>
        <v>804.92610521370455</v>
      </c>
      <c r="N40" s="11">
        <f t="shared" si="9"/>
        <v>820.81808787634384</v>
      </c>
      <c r="O40" s="11">
        <f t="shared" si="9"/>
        <v>834.56863574290514</v>
      </c>
      <c r="P40" s="11">
        <f t="shared" si="9"/>
        <v>848.59200769470658</v>
      </c>
      <c r="Q40" s="11">
        <f t="shared" si="9"/>
        <v>863.23259285801737</v>
      </c>
      <c r="R40" s="11">
        <f t="shared" si="9"/>
        <v>874.68161254936047</v>
      </c>
      <c r="S40" s="11">
        <f t="shared" si="9"/>
        <v>885.90989621789333</v>
      </c>
      <c r="T40" s="11">
        <f t="shared" si="9"/>
        <v>897.39512369397687</v>
      </c>
      <c r="U40" s="11">
        <f t="shared" si="9"/>
        <v>909.64161229110891</v>
      </c>
      <c r="V40" s="11">
        <f t="shared" si="9"/>
        <v>922.38891636383607</v>
      </c>
      <c r="W40" s="11">
        <f t="shared" si="9"/>
        <v>935.76748322939704</v>
      </c>
      <c r="X40" s="11">
        <f t="shared" si="9"/>
        <v>943.73478221155744</v>
      </c>
    </row>
    <row r="41" spans="1:24" ht="15.75">
      <c r="B41" s="20" t="s">
        <v>38</v>
      </c>
      <c r="C41" s="7"/>
      <c r="D41" s="37">
        <f>+D9/D36</f>
        <v>3712.2695285620484</v>
      </c>
      <c r="E41" s="37">
        <f t="shared" ref="E41:X41" si="10">+E9/E36</f>
        <v>3772.2226412047116</v>
      </c>
      <c r="F41" s="37">
        <f t="shared" si="10"/>
        <v>3829.6626217848802</v>
      </c>
      <c r="G41" s="37">
        <f t="shared" si="10"/>
        <v>3886.6070638536598</v>
      </c>
      <c r="H41" s="37">
        <f t="shared" si="10"/>
        <v>3945.6247165109221</v>
      </c>
      <c r="I41" s="37">
        <f t="shared" si="10"/>
        <v>4006.6780006902768</v>
      </c>
      <c r="J41" s="37">
        <f t="shared" si="10"/>
        <v>4053.9289140347701</v>
      </c>
      <c r="K41" s="37">
        <f t="shared" si="10"/>
        <v>4104.1709583668389</v>
      </c>
      <c r="L41" s="37">
        <f t="shared" si="10"/>
        <v>4156.6739527558375</v>
      </c>
      <c r="M41" s="37">
        <f t="shared" si="10"/>
        <v>4210.100539760394</v>
      </c>
      <c r="N41" s="37">
        <f t="shared" si="10"/>
        <v>4263.8872172196607</v>
      </c>
      <c r="O41" s="37">
        <f t="shared" si="10"/>
        <v>4160.0657474217824</v>
      </c>
      <c r="P41" s="37">
        <f t="shared" si="10"/>
        <v>4215.8822456366324</v>
      </c>
      <c r="Q41" s="37">
        <f t="shared" si="10"/>
        <v>4273.3243896744898</v>
      </c>
      <c r="R41" s="37">
        <f t="shared" si="10"/>
        <v>4331.1230925160235</v>
      </c>
      <c r="S41" s="37">
        <f t="shared" si="10"/>
        <v>4388.4708346590742</v>
      </c>
      <c r="T41" s="37">
        <f t="shared" si="10"/>
        <v>4439.855721999158</v>
      </c>
      <c r="U41" s="37">
        <f t="shared" si="10"/>
        <v>4489.3982582240542</v>
      </c>
      <c r="V41" s="37">
        <f t="shared" si="10"/>
        <v>4538.2637157828694</v>
      </c>
      <c r="W41" s="37">
        <f t="shared" si="10"/>
        <v>4587.3063744815263</v>
      </c>
      <c r="X41" s="37">
        <f t="shared" si="10"/>
        <v>4637.2496760730764</v>
      </c>
    </row>
    <row r="42" spans="1:24" ht="15.75">
      <c r="B42" s="20" t="s">
        <v>10</v>
      </c>
      <c r="C42" s="9"/>
      <c r="D42" s="11">
        <f t="shared" ref="D42:X42" si="11">+D10/D36</f>
        <v>91.685117925780901</v>
      </c>
      <c r="E42" s="11">
        <f t="shared" si="11"/>
        <v>88.519965542189979</v>
      </c>
      <c r="F42" s="11">
        <f t="shared" si="11"/>
        <v>85.473559658101266</v>
      </c>
      <c r="G42" s="11">
        <f t="shared" si="11"/>
        <v>82.537210227551981</v>
      </c>
      <c r="H42" s="11">
        <f t="shared" si="11"/>
        <v>79.702219250906936</v>
      </c>
      <c r="I42" s="11">
        <f t="shared" si="11"/>
        <v>76.963130763270925</v>
      </c>
      <c r="J42" s="11">
        <f t="shared" si="11"/>
        <v>74.314867854117594</v>
      </c>
      <c r="K42" s="11">
        <f t="shared" si="11"/>
        <v>71.757983199208383</v>
      </c>
      <c r="L42" s="11">
        <f t="shared" si="11"/>
        <v>69.298554008128619</v>
      </c>
      <c r="M42" s="11">
        <f t="shared" si="11"/>
        <v>66.943867594196021</v>
      </c>
      <c r="N42" s="11">
        <f t="shared" si="11"/>
        <v>64.695842218418946</v>
      </c>
      <c r="O42" s="11">
        <f t="shared" si="11"/>
        <v>62.492487982515755</v>
      </c>
      <c r="P42" s="11">
        <f t="shared" si="11"/>
        <v>60.383269166389546</v>
      </c>
      <c r="Q42" s="11">
        <f t="shared" si="11"/>
        <v>58.361049559411498</v>
      </c>
      <c r="R42" s="11">
        <f t="shared" si="11"/>
        <v>56.41816390788415</v>
      </c>
      <c r="S42" s="11">
        <f t="shared" si="11"/>
        <v>54.547521965283465</v>
      </c>
      <c r="T42" s="11">
        <f t="shared" si="11"/>
        <v>52.718276189765483</v>
      </c>
      <c r="U42" s="11">
        <f t="shared" si="11"/>
        <v>50.952785023399493</v>
      </c>
      <c r="V42" s="11">
        <f t="shared" si="11"/>
        <v>49.241456694834078</v>
      </c>
      <c r="W42" s="11">
        <f t="shared" si="11"/>
        <v>47.574354780323866</v>
      </c>
      <c r="X42" s="11">
        <f t="shared" si="11"/>
        <v>45.944889724101273</v>
      </c>
    </row>
    <row r="43" spans="1:24" ht="15.75">
      <c r="B43" s="26" t="s">
        <v>32</v>
      </c>
      <c r="C43" s="9"/>
      <c r="D43" s="11">
        <f t="shared" ref="D43:X43" si="12">+D11/D36</f>
        <v>91.685117925780901</v>
      </c>
      <c r="E43" s="11">
        <f t="shared" si="12"/>
        <v>88.519965542189979</v>
      </c>
      <c r="F43" s="11">
        <f t="shared" si="12"/>
        <v>85.473559658101266</v>
      </c>
      <c r="G43" s="11">
        <f t="shared" si="12"/>
        <v>82.537210227551981</v>
      </c>
      <c r="H43" s="11">
        <f t="shared" si="12"/>
        <v>79.702219250906936</v>
      </c>
      <c r="I43" s="11">
        <f t="shared" si="12"/>
        <v>76.963130763270925</v>
      </c>
      <c r="J43" s="11">
        <f t="shared" si="12"/>
        <v>74.314867854117594</v>
      </c>
      <c r="K43" s="11">
        <f t="shared" si="12"/>
        <v>71.757983199208383</v>
      </c>
      <c r="L43" s="11">
        <f t="shared" si="12"/>
        <v>69.298554008128619</v>
      </c>
      <c r="M43" s="11">
        <f t="shared" si="12"/>
        <v>66.943867594196021</v>
      </c>
      <c r="N43" s="11">
        <f t="shared" si="12"/>
        <v>64.695842218418946</v>
      </c>
      <c r="O43" s="11">
        <f t="shared" si="12"/>
        <v>62.492487982515755</v>
      </c>
      <c r="P43" s="11">
        <f t="shared" si="12"/>
        <v>60.383269166389546</v>
      </c>
      <c r="Q43" s="11">
        <f t="shared" si="12"/>
        <v>58.361049559411498</v>
      </c>
      <c r="R43" s="11">
        <f t="shared" si="12"/>
        <v>56.41816390788415</v>
      </c>
      <c r="S43" s="11">
        <f t="shared" si="12"/>
        <v>54.547521965283465</v>
      </c>
      <c r="T43" s="11">
        <f t="shared" si="12"/>
        <v>52.718276189765483</v>
      </c>
      <c r="U43" s="11">
        <f t="shared" si="12"/>
        <v>50.952785023399493</v>
      </c>
      <c r="V43" s="11">
        <f t="shared" si="12"/>
        <v>49.241456694834078</v>
      </c>
      <c r="W43" s="11">
        <f t="shared" si="12"/>
        <v>47.574354780323866</v>
      </c>
      <c r="X43" s="11">
        <f t="shared" si="12"/>
        <v>45.944889724101273</v>
      </c>
    </row>
    <row r="44" spans="1:24" ht="15.75">
      <c r="B44" s="26" t="s">
        <v>33</v>
      </c>
      <c r="C44" s="9"/>
      <c r="D44" s="11">
        <f t="shared" ref="D44:X44" si="13">+D12/D36</f>
        <v>0</v>
      </c>
      <c r="E44" s="11">
        <f t="shared" si="13"/>
        <v>0</v>
      </c>
      <c r="F44" s="11">
        <f t="shared" si="13"/>
        <v>0</v>
      </c>
      <c r="G44" s="11">
        <f t="shared" si="13"/>
        <v>0</v>
      </c>
      <c r="H44" s="11">
        <f t="shared" si="13"/>
        <v>0</v>
      </c>
      <c r="I44" s="11">
        <f t="shared" si="13"/>
        <v>0</v>
      </c>
      <c r="J44" s="11">
        <f t="shared" si="13"/>
        <v>0</v>
      </c>
      <c r="K44" s="11">
        <f t="shared" si="13"/>
        <v>0</v>
      </c>
      <c r="L44" s="11">
        <f t="shared" si="13"/>
        <v>0</v>
      </c>
      <c r="M44" s="11">
        <f t="shared" si="13"/>
        <v>0</v>
      </c>
      <c r="N44" s="11">
        <f t="shared" si="13"/>
        <v>0</v>
      </c>
      <c r="O44" s="11">
        <f t="shared" si="13"/>
        <v>0</v>
      </c>
      <c r="P44" s="11">
        <f t="shared" si="13"/>
        <v>0</v>
      </c>
      <c r="Q44" s="11">
        <f t="shared" si="13"/>
        <v>0</v>
      </c>
      <c r="R44" s="11">
        <f t="shared" si="13"/>
        <v>0</v>
      </c>
      <c r="S44" s="11">
        <f t="shared" si="13"/>
        <v>0</v>
      </c>
      <c r="T44" s="11">
        <f t="shared" si="13"/>
        <v>0</v>
      </c>
      <c r="U44" s="11">
        <f t="shared" si="13"/>
        <v>0</v>
      </c>
      <c r="V44" s="11">
        <f t="shared" si="13"/>
        <v>0</v>
      </c>
      <c r="W44" s="11">
        <f t="shared" si="13"/>
        <v>0</v>
      </c>
      <c r="X44" s="11">
        <f t="shared" si="13"/>
        <v>0</v>
      </c>
    </row>
    <row r="45" spans="1:24" ht="15.75">
      <c r="B45" s="10" t="s">
        <v>31</v>
      </c>
      <c r="C45" s="9"/>
      <c r="D45" s="11">
        <f t="shared" ref="D45:X45" si="14">+D13/D36</f>
        <v>0</v>
      </c>
      <c r="E45" s="11">
        <f t="shared" si="14"/>
        <v>0</v>
      </c>
      <c r="F45" s="11">
        <f t="shared" si="14"/>
        <v>0</v>
      </c>
      <c r="G45" s="11">
        <f t="shared" si="14"/>
        <v>0</v>
      </c>
      <c r="H45" s="11">
        <f t="shared" si="14"/>
        <v>0</v>
      </c>
      <c r="I45" s="11">
        <f t="shared" si="14"/>
        <v>0</v>
      </c>
      <c r="J45" s="11">
        <f t="shared" si="14"/>
        <v>0</v>
      </c>
      <c r="K45" s="11">
        <f t="shared" si="14"/>
        <v>0</v>
      </c>
      <c r="L45" s="11">
        <f t="shared" si="14"/>
        <v>0</v>
      </c>
      <c r="M45" s="11">
        <f t="shared" si="14"/>
        <v>0</v>
      </c>
      <c r="N45" s="11">
        <f t="shared" si="14"/>
        <v>0</v>
      </c>
      <c r="O45" s="11">
        <f t="shared" si="14"/>
        <v>0</v>
      </c>
      <c r="P45" s="11">
        <f t="shared" si="14"/>
        <v>0</v>
      </c>
      <c r="Q45" s="11">
        <f t="shared" si="14"/>
        <v>0</v>
      </c>
      <c r="R45" s="11">
        <f t="shared" si="14"/>
        <v>0</v>
      </c>
      <c r="S45" s="11">
        <f t="shared" si="14"/>
        <v>0</v>
      </c>
      <c r="T45" s="11">
        <f t="shared" si="14"/>
        <v>0</v>
      </c>
      <c r="U45" s="11">
        <f t="shared" si="14"/>
        <v>0</v>
      </c>
      <c r="V45" s="11">
        <f t="shared" si="14"/>
        <v>0</v>
      </c>
      <c r="W45" s="11">
        <f t="shared" si="14"/>
        <v>0</v>
      </c>
      <c r="X45" s="11">
        <f t="shared" si="14"/>
        <v>0</v>
      </c>
    </row>
    <row r="46" spans="1:24" ht="15.75">
      <c r="B46" s="10" t="s">
        <v>11</v>
      </c>
      <c r="C46" s="9"/>
      <c r="D46" s="11">
        <f t="shared" ref="D46:X46" si="15">+D16/D36</f>
        <v>91.685117925780901</v>
      </c>
      <c r="E46" s="11">
        <f t="shared" si="15"/>
        <v>88.519965542189979</v>
      </c>
      <c r="F46" s="11">
        <f t="shared" si="15"/>
        <v>85.473559658101266</v>
      </c>
      <c r="G46" s="11">
        <f t="shared" si="15"/>
        <v>82.537210227551981</v>
      </c>
      <c r="H46" s="11">
        <f t="shared" si="15"/>
        <v>79.702219250906936</v>
      </c>
      <c r="I46" s="11">
        <f t="shared" si="15"/>
        <v>76.963130763270925</v>
      </c>
      <c r="J46" s="11">
        <f t="shared" si="15"/>
        <v>74.314867854117594</v>
      </c>
      <c r="K46" s="11">
        <f t="shared" si="15"/>
        <v>71.757983199208383</v>
      </c>
      <c r="L46" s="11">
        <f t="shared" si="15"/>
        <v>69.298554008128619</v>
      </c>
      <c r="M46" s="11">
        <f t="shared" si="15"/>
        <v>66.943867594196021</v>
      </c>
      <c r="N46" s="11">
        <f t="shared" si="15"/>
        <v>64.695842218418946</v>
      </c>
      <c r="O46" s="11">
        <f t="shared" si="15"/>
        <v>62.492487982515755</v>
      </c>
      <c r="P46" s="11">
        <f t="shared" si="15"/>
        <v>60.383269166389546</v>
      </c>
      <c r="Q46" s="11">
        <f t="shared" si="15"/>
        <v>58.361049559411498</v>
      </c>
      <c r="R46" s="11">
        <f t="shared" si="15"/>
        <v>56.41816390788415</v>
      </c>
      <c r="S46" s="11">
        <f t="shared" si="15"/>
        <v>54.547521965283465</v>
      </c>
      <c r="T46" s="11">
        <f t="shared" si="15"/>
        <v>52.718276189765483</v>
      </c>
      <c r="U46" s="11">
        <f t="shared" si="15"/>
        <v>50.952785023399493</v>
      </c>
      <c r="V46" s="11">
        <f t="shared" si="15"/>
        <v>49.241456694834078</v>
      </c>
      <c r="W46" s="11">
        <f t="shared" si="15"/>
        <v>47.574354780323866</v>
      </c>
      <c r="X46" s="11">
        <f t="shared" si="15"/>
        <v>45.944889724101273</v>
      </c>
    </row>
    <row r="47" spans="1:24" ht="15.75">
      <c r="B47" s="10" t="s">
        <v>12</v>
      </c>
      <c r="C47" s="9"/>
      <c r="D47" s="11">
        <f t="shared" ref="D47:X47" si="16">+D19/D36</f>
        <v>0</v>
      </c>
      <c r="E47" s="11">
        <f t="shared" si="16"/>
        <v>0</v>
      </c>
      <c r="F47" s="11">
        <f t="shared" si="16"/>
        <v>0</v>
      </c>
      <c r="G47" s="11">
        <f t="shared" si="16"/>
        <v>0</v>
      </c>
      <c r="H47" s="11">
        <f t="shared" si="16"/>
        <v>0</v>
      </c>
      <c r="I47" s="11">
        <f t="shared" si="16"/>
        <v>0</v>
      </c>
      <c r="J47" s="11">
        <f t="shared" si="16"/>
        <v>0</v>
      </c>
      <c r="K47" s="11">
        <f t="shared" si="16"/>
        <v>0</v>
      </c>
      <c r="L47" s="11">
        <f t="shared" si="16"/>
        <v>0</v>
      </c>
      <c r="M47" s="11">
        <f t="shared" si="16"/>
        <v>0</v>
      </c>
      <c r="N47" s="11">
        <f t="shared" si="16"/>
        <v>0</v>
      </c>
      <c r="O47" s="11">
        <f t="shared" si="16"/>
        <v>0</v>
      </c>
      <c r="P47" s="11">
        <f t="shared" si="16"/>
        <v>0</v>
      </c>
      <c r="Q47" s="11">
        <f t="shared" si="16"/>
        <v>0</v>
      </c>
      <c r="R47" s="11">
        <f t="shared" si="16"/>
        <v>0</v>
      </c>
      <c r="S47" s="11">
        <f t="shared" si="16"/>
        <v>0</v>
      </c>
      <c r="T47" s="11">
        <f t="shared" si="16"/>
        <v>0</v>
      </c>
      <c r="U47" s="11">
        <f t="shared" si="16"/>
        <v>0</v>
      </c>
      <c r="V47" s="11">
        <f t="shared" si="16"/>
        <v>0</v>
      </c>
      <c r="W47" s="11">
        <f t="shared" si="16"/>
        <v>0</v>
      </c>
      <c r="X47" s="11">
        <f t="shared" si="16"/>
        <v>0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604.64571124292377</v>
      </c>
      <c r="E50" s="11">
        <f t="shared" ref="E50:X50" si="18">+E35/E36</f>
        <v>593.73312190787021</v>
      </c>
      <c r="F50" s="11">
        <f t="shared" si="18"/>
        <v>505.11570753485506</v>
      </c>
      <c r="G50" s="11">
        <f t="shared" si="18"/>
        <v>483.02997140907462</v>
      </c>
      <c r="H50" s="11">
        <f t="shared" si="18"/>
        <v>434.30983568363723</v>
      </c>
      <c r="I50" s="11">
        <f t="shared" si="18"/>
        <v>444.7636841070443</v>
      </c>
      <c r="J50" s="11">
        <f t="shared" si="18"/>
        <v>447.99355611145569</v>
      </c>
      <c r="K50" s="11">
        <f t="shared" si="18"/>
        <v>451.38967027488712</v>
      </c>
      <c r="L50" s="11">
        <f t="shared" si="18"/>
        <v>452.67512855162545</v>
      </c>
      <c r="M50" s="11">
        <f t="shared" si="18"/>
        <v>456.57433322630311</v>
      </c>
      <c r="N50" s="11">
        <f t="shared" si="18"/>
        <v>452.54426887488739</v>
      </c>
      <c r="O50" s="11">
        <f t="shared" si="18"/>
        <v>440.36007179371916</v>
      </c>
      <c r="P50" s="11">
        <f t="shared" si="18"/>
        <v>432.1968956522245</v>
      </c>
      <c r="Q50" s="11">
        <f t="shared" si="18"/>
        <v>427.06491225711676</v>
      </c>
      <c r="R50" s="11">
        <f t="shared" si="18"/>
        <v>405.89857167254991</v>
      </c>
      <c r="S50" s="11">
        <f t="shared" si="18"/>
        <v>407.25255685465834</v>
      </c>
      <c r="T50" s="11">
        <f t="shared" si="18"/>
        <v>410.63456866795889</v>
      </c>
      <c r="U50" s="11">
        <f t="shared" si="18"/>
        <v>418.6518633018897</v>
      </c>
      <c r="V50" s="11">
        <f t="shared" si="18"/>
        <v>416.63998607523433</v>
      </c>
      <c r="W50" s="11">
        <f t="shared" si="18"/>
        <v>423.10180149003241</v>
      </c>
      <c r="X50" s="11">
        <f t="shared" si="18"/>
        <v>396.54180734137282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1.1568042500200271</v>
      </c>
      <c r="F53" s="32">
        <f>IFERROR(((F39/$D39)-1)*100,0)</f>
        <v>1.8306193804876969</v>
      </c>
      <c r="G53" s="32">
        <f>IFERROR(((G39/$D39)-1)*100,0)</f>
        <v>2.4721229174908155</v>
      </c>
      <c r="H53" s="32">
        <f t="shared" ref="H53:X53" si="19">IFERROR(((H39/$D39)-1)*100,0)</f>
        <v>3.1432432589352688</v>
      </c>
      <c r="I53" s="32">
        <f t="shared" si="19"/>
        <v>4.3349978978954429</v>
      </c>
      <c r="J53" s="32">
        <f t="shared" si="19"/>
        <v>5.2069390787532921</v>
      </c>
      <c r="K53" s="32">
        <f t="shared" si="19"/>
        <v>6.2052184416741429</v>
      </c>
      <c r="L53" s="32">
        <f t="shared" si="19"/>
        <v>7.2120682740788977</v>
      </c>
      <c r="M53" s="32">
        <f t="shared" si="19"/>
        <v>8.4549585668449279</v>
      </c>
      <c r="N53" s="32">
        <f t="shared" si="19"/>
        <v>9.8940040472232926</v>
      </c>
      <c r="O53" s="32">
        <f t="shared" si="19"/>
        <v>7.9247673557172105</v>
      </c>
      <c r="P53" s="32">
        <f t="shared" si="19"/>
        <v>9.3702155273978072</v>
      </c>
      <c r="Q53" s="32">
        <f t="shared" si="19"/>
        <v>10.865385490784686</v>
      </c>
      <c r="R53" s="32">
        <f t="shared" si="19"/>
        <v>12.301746303438454</v>
      </c>
      <c r="S53" s="32">
        <f t="shared" si="19"/>
        <v>13.725314115531063</v>
      </c>
      <c r="T53" s="32">
        <f t="shared" si="19"/>
        <v>15.027994819072198</v>
      </c>
      <c r="U53" s="32">
        <f t="shared" si="19"/>
        <v>16.308964442874796</v>
      </c>
      <c r="V53" s="32">
        <f t="shared" si="19"/>
        <v>17.587328308013728</v>
      </c>
      <c r="W53" s="32">
        <f t="shared" si="19"/>
        <v>18.88388954285336</v>
      </c>
      <c r="X53" s="32">
        <f t="shared" si="19"/>
        <v>20.084992187102934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-0.29286158209110846</v>
      </c>
      <c r="F54" s="32">
        <f t="shared" ref="F54:I54" si="21">IFERROR(((F40/$D40)-1)*100,0)</f>
        <v>-2.8806513998930749</v>
      </c>
      <c r="G54" s="32">
        <f t="shared" si="21"/>
        <v>-5.5964211535136315</v>
      </c>
      <c r="H54" s="32">
        <f t="shared" si="21"/>
        <v>-8.401412661885443</v>
      </c>
      <c r="I54" s="32">
        <f t="shared" si="21"/>
        <v>-8.6816339962802136</v>
      </c>
      <c r="J54" s="32">
        <f t="shared" ref="J54:X54" si="22">IFERROR(((J40/$D40)-1)*100,0)</f>
        <v>-9.1063539623365113</v>
      </c>
      <c r="K54" s="32">
        <f t="shared" si="22"/>
        <v>-9.2093092573477868</v>
      </c>
      <c r="L54" s="32">
        <f t="shared" si="22"/>
        <v>-9.5341669322337008</v>
      </c>
      <c r="M54" s="32">
        <f t="shared" si="22"/>
        <v>-8.7213934246146874</v>
      </c>
      <c r="N54" s="32">
        <f t="shared" si="22"/>
        <v>-6.9192428622587006</v>
      </c>
      <c r="O54" s="32">
        <f t="shared" si="22"/>
        <v>-5.3599309691817254</v>
      </c>
      <c r="P54" s="32">
        <f t="shared" si="22"/>
        <v>-3.7696808295009765</v>
      </c>
      <c r="Q54" s="32">
        <f t="shared" si="22"/>
        <v>-2.109438722182988</v>
      </c>
      <c r="R54" s="32">
        <f t="shared" si="22"/>
        <v>-0.81112008484360842</v>
      </c>
      <c r="S54" s="32">
        <f t="shared" si="22"/>
        <v>0.46216709128137357</v>
      </c>
      <c r="T54" s="32">
        <f t="shared" si="22"/>
        <v>1.7645916907915282</v>
      </c>
      <c r="U54" s="32">
        <f t="shared" si="22"/>
        <v>3.1533432884189638</v>
      </c>
      <c r="V54" s="32">
        <f t="shared" si="22"/>
        <v>4.5988873524201557</v>
      </c>
      <c r="W54" s="32">
        <f t="shared" si="22"/>
        <v>6.1160166063406907</v>
      </c>
      <c r="X54" s="39">
        <f t="shared" si="22"/>
        <v>7.019508174759892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1.6149989159296441</v>
      </c>
      <c r="F55" s="32">
        <f t="shared" ref="F55:I55" si="23">IFERROR(((F41/$D41)-1)*100,0)</f>
        <v>3.1622998362488053</v>
      </c>
      <c r="G55" s="32">
        <f t="shared" si="23"/>
        <v>4.6962520891941084</v>
      </c>
      <c r="H55" s="32">
        <f t="shared" si="23"/>
        <v>6.2860518654006325</v>
      </c>
      <c r="I55" s="32">
        <f t="shared" si="23"/>
        <v>7.930686871280801</v>
      </c>
      <c r="J55" s="32">
        <f t="shared" ref="J55:X55" si="24">IFERROR(((J41/$D41)-1)*100,0)</f>
        <v>9.2035177630290121</v>
      </c>
      <c r="K55" s="32">
        <f t="shared" si="24"/>
        <v>10.556922841661077</v>
      </c>
      <c r="L55" s="32">
        <f t="shared" si="24"/>
        <v>11.971232712887891</v>
      </c>
      <c r="M55" s="32">
        <f t="shared" si="24"/>
        <v>13.410422044198423</v>
      </c>
      <c r="N55" s="32">
        <f t="shared" si="24"/>
        <v>14.859311383871464</v>
      </c>
      <c r="O55" s="32">
        <f t="shared" si="24"/>
        <v>12.062599857429745</v>
      </c>
      <c r="P55" s="32">
        <f t="shared" si="24"/>
        <v>13.566167898095994</v>
      </c>
      <c r="Q55" s="32">
        <f t="shared" si="24"/>
        <v>15.113527096987657</v>
      </c>
      <c r="R55" s="32">
        <f t="shared" si="24"/>
        <v>16.67049116968855</v>
      </c>
      <c r="S55" s="32">
        <f t="shared" si="24"/>
        <v>18.215307398731717</v>
      </c>
      <c r="T55" s="32">
        <f t="shared" si="24"/>
        <v>19.599498038574282</v>
      </c>
      <c r="U55" s="32">
        <f t="shared" si="24"/>
        <v>20.934059978210339</v>
      </c>
      <c r="V55" s="32">
        <f t="shared" si="24"/>
        <v>22.250382976388327</v>
      </c>
      <c r="W55" s="32">
        <f t="shared" si="24"/>
        <v>23.571479365573555</v>
      </c>
      <c r="X55" s="32">
        <f t="shared" si="24"/>
        <v>24.916837002116065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-3.4521986285201867</v>
      </c>
      <c r="F56" s="32">
        <f t="shared" ref="F56:I56" si="25">IFERROR(((F42/$D42)-1)*100,0)</f>
        <v>-6.7748816909499858</v>
      </c>
      <c r="G56" s="32">
        <f t="shared" si="25"/>
        <v>-9.9775273296088827</v>
      </c>
      <c r="H56" s="32">
        <f t="shared" si="25"/>
        <v>-13.069622361803713</v>
      </c>
      <c r="I56" s="32">
        <f t="shared" si="25"/>
        <v>-16.057117551430132</v>
      </c>
      <c r="J56" s="32">
        <f t="shared" ref="J56:X56" si="26">IFERROR(((J42/$D42)-1)*100,0)</f>
        <v>-18.945550231744836</v>
      </c>
      <c r="K56" s="32">
        <f t="shared" si="26"/>
        <v>-21.734317605070363</v>
      </c>
      <c r="L56" s="32">
        <f t="shared" si="26"/>
        <v>-24.416791322419641</v>
      </c>
      <c r="M56" s="32">
        <f t="shared" si="26"/>
        <v>-26.985023187310418</v>
      </c>
      <c r="N56" s="32">
        <f t="shared" si="26"/>
        <v>-29.436920972506986</v>
      </c>
      <c r="O56" s="32">
        <f t="shared" si="26"/>
        <v>-31.840096412262429</v>
      </c>
      <c r="P56" s="32">
        <f t="shared" si="26"/>
        <v>-34.140599333394761</v>
      </c>
      <c r="Q56" s="32">
        <f t="shared" si="26"/>
        <v>-36.346213126262469</v>
      </c>
      <c r="R56" s="32">
        <f t="shared" si="26"/>
        <v>-38.465298202970466</v>
      </c>
      <c r="S56" s="32">
        <f t="shared" si="26"/>
        <v>-40.505587821308488</v>
      </c>
      <c r="T56" s="32">
        <f t="shared" si="26"/>
        <v>-42.500727072804857</v>
      </c>
      <c r="U56" s="32">
        <f t="shared" si="26"/>
        <v>-44.426329838343257</v>
      </c>
      <c r="V56" s="32">
        <f t="shared" si="26"/>
        <v>-46.292857762701431</v>
      </c>
      <c r="W56" s="32">
        <f t="shared" si="26"/>
        <v>-48.111148399421481</v>
      </c>
      <c r="X56" s="32">
        <f t="shared" si="26"/>
        <v>-49.888388908117385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-3.4521986285201867</v>
      </c>
      <c r="F57" s="32">
        <f t="shared" ref="F57:I57" si="27">IFERROR(((F43/$D43)-1)*100,0)</f>
        <v>-6.7748816909499858</v>
      </c>
      <c r="G57" s="32">
        <f t="shared" si="27"/>
        <v>-9.9775273296088827</v>
      </c>
      <c r="H57" s="32">
        <f t="shared" si="27"/>
        <v>-13.069622361803713</v>
      </c>
      <c r="I57" s="32">
        <f t="shared" si="27"/>
        <v>-16.057117551430132</v>
      </c>
      <c r="J57" s="32">
        <f t="shared" ref="J57:X57" si="28">IFERROR(((J43/$D43)-1)*100,0)</f>
        <v>-18.945550231744836</v>
      </c>
      <c r="K57" s="32">
        <f t="shared" si="28"/>
        <v>-21.734317605070363</v>
      </c>
      <c r="L57" s="32">
        <f t="shared" si="28"/>
        <v>-24.416791322419641</v>
      </c>
      <c r="M57" s="32">
        <f t="shared" si="28"/>
        <v>-26.985023187310418</v>
      </c>
      <c r="N57" s="32">
        <f t="shared" si="28"/>
        <v>-29.436920972506986</v>
      </c>
      <c r="O57" s="32">
        <f t="shared" si="28"/>
        <v>-31.840096412262429</v>
      </c>
      <c r="P57" s="32">
        <f t="shared" si="28"/>
        <v>-34.140599333394761</v>
      </c>
      <c r="Q57" s="32">
        <f t="shared" si="28"/>
        <v>-36.346213126262469</v>
      </c>
      <c r="R57" s="32">
        <f t="shared" si="28"/>
        <v>-38.465298202970466</v>
      </c>
      <c r="S57" s="32">
        <f t="shared" si="28"/>
        <v>-40.505587821308488</v>
      </c>
      <c r="T57" s="32">
        <f t="shared" si="28"/>
        <v>-42.500727072804857</v>
      </c>
      <c r="U57" s="32">
        <f t="shared" si="28"/>
        <v>-44.426329838343257</v>
      </c>
      <c r="V57" s="32">
        <f t="shared" si="28"/>
        <v>-46.292857762701431</v>
      </c>
      <c r="W57" s="32">
        <f t="shared" si="28"/>
        <v>-48.111148399421481</v>
      </c>
      <c r="X57" s="32">
        <f t="shared" si="28"/>
        <v>-49.888388908117385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0</v>
      </c>
      <c r="F58" s="32">
        <f t="shared" ref="F58:I58" si="29">IFERROR(((F44/$D44)-1)*100,0)</f>
        <v>0</v>
      </c>
      <c r="G58" s="32">
        <f t="shared" si="29"/>
        <v>0</v>
      </c>
      <c r="H58" s="32">
        <f t="shared" si="29"/>
        <v>0</v>
      </c>
      <c r="I58" s="32">
        <f t="shared" si="29"/>
        <v>0</v>
      </c>
      <c r="J58" s="32">
        <f t="shared" ref="J58:X58" si="30">IFERROR(((J44/$D44)-1)*100,0)</f>
        <v>0</v>
      </c>
      <c r="K58" s="32">
        <f t="shared" si="30"/>
        <v>0</v>
      </c>
      <c r="L58" s="32">
        <f t="shared" si="30"/>
        <v>0</v>
      </c>
      <c r="M58" s="32">
        <f t="shared" si="30"/>
        <v>0</v>
      </c>
      <c r="N58" s="32">
        <f t="shared" si="30"/>
        <v>0</v>
      </c>
      <c r="O58" s="32">
        <f t="shared" si="30"/>
        <v>0</v>
      </c>
      <c r="P58" s="32">
        <f t="shared" si="30"/>
        <v>0</v>
      </c>
      <c r="Q58" s="32">
        <f t="shared" si="30"/>
        <v>0</v>
      </c>
      <c r="R58" s="32">
        <f t="shared" si="30"/>
        <v>0</v>
      </c>
      <c r="S58" s="32">
        <f t="shared" si="30"/>
        <v>0</v>
      </c>
      <c r="T58" s="32">
        <f t="shared" si="30"/>
        <v>0</v>
      </c>
      <c r="U58" s="32">
        <f t="shared" si="30"/>
        <v>0</v>
      </c>
      <c r="V58" s="32">
        <f t="shared" si="30"/>
        <v>0</v>
      </c>
      <c r="W58" s="32">
        <f t="shared" si="30"/>
        <v>0</v>
      </c>
      <c r="X58" s="32">
        <f t="shared" si="30"/>
        <v>0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0</v>
      </c>
      <c r="F59" s="32">
        <f t="shared" ref="F59:I59" si="31">IFERROR(((F45/$D45)-1)*100,0)</f>
        <v>0</v>
      </c>
      <c r="G59" s="32">
        <f t="shared" si="31"/>
        <v>0</v>
      </c>
      <c r="H59" s="32">
        <f t="shared" si="31"/>
        <v>0</v>
      </c>
      <c r="I59" s="32">
        <f t="shared" si="31"/>
        <v>0</v>
      </c>
      <c r="J59" s="32">
        <f t="shared" ref="J59:X59" si="32">IFERROR(((J45/$D45)-1)*100,0)</f>
        <v>0</v>
      </c>
      <c r="K59" s="32">
        <f t="shared" si="32"/>
        <v>0</v>
      </c>
      <c r="L59" s="32">
        <f t="shared" si="32"/>
        <v>0</v>
      </c>
      <c r="M59" s="32">
        <f t="shared" si="32"/>
        <v>0</v>
      </c>
      <c r="N59" s="32">
        <f t="shared" si="32"/>
        <v>0</v>
      </c>
      <c r="O59" s="32">
        <f t="shared" si="32"/>
        <v>0</v>
      </c>
      <c r="P59" s="32">
        <f t="shared" si="32"/>
        <v>0</v>
      </c>
      <c r="Q59" s="32">
        <f t="shared" si="32"/>
        <v>0</v>
      </c>
      <c r="R59" s="32">
        <f t="shared" si="32"/>
        <v>0</v>
      </c>
      <c r="S59" s="32">
        <f t="shared" si="32"/>
        <v>0</v>
      </c>
      <c r="T59" s="32">
        <f t="shared" si="32"/>
        <v>0</v>
      </c>
      <c r="U59" s="32">
        <f t="shared" si="32"/>
        <v>0</v>
      </c>
      <c r="V59" s="32">
        <f t="shared" si="32"/>
        <v>0</v>
      </c>
      <c r="W59" s="32">
        <f t="shared" si="32"/>
        <v>0</v>
      </c>
      <c r="X59" s="32">
        <f t="shared" si="32"/>
        <v>0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-3.4521986285201867</v>
      </c>
      <c r="F60" s="32">
        <f t="shared" ref="F60:I60" si="33">IFERROR(((F46/$D46)-1)*100,0)</f>
        <v>-6.7748816909499858</v>
      </c>
      <c r="G60" s="32">
        <f t="shared" si="33"/>
        <v>-9.9775273296088827</v>
      </c>
      <c r="H60" s="32">
        <f t="shared" si="33"/>
        <v>-13.069622361803713</v>
      </c>
      <c r="I60" s="32">
        <f t="shared" si="33"/>
        <v>-16.057117551430132</v>
      </c>
      <c r="J60" s="32">
        <f t="shared" ref="J60:X60" si="34">IFERROR(((J46/$D46)-1)*100,0)</f>
        <v>-18.945550231744836</v>
      </c>
      <c r="K60" s="32">
        <f t="shared" si="34"/>
        <v>-21.734317605070363</v>
      </c>
      <c r="L60" s="32">
        <f t="shared" si="34"/>
        <v>-24.416791322419641</v>
      </c>
      <c r="M60" s="32">
        <f t="shared" si="34"/>
        <v>-26.985023187310418</v>
      </c>
      <c r="N60" s="32">
        <f t="shared" si="34"/>
        <v>-29.436920972506986</v>
      </c>
      <c r="O60" s="32">
        <f t="shared" si="34"/>
        <v>-31.840096412262429</v>
      </c>
      <c r="P60" s="32">
        <f t="shared" si="34"/>
        <v>-34.140599333394761</v>
      </c>
      <c r="Q60" s="32">
        <f t="shared" si="34"/>
        <v>-36.346213126262469</v>
      </c>
      <c r="R60" s="32">
        <f t="shared" si="34"/>
        <v>-38.465298202970466</v>
      </c>
      <c r="S60" s="32">
        <f t="shared" si="34"/>
        <v>-40.505587821308488</v>
      </c>
      <c r="T60" s="32">
        <f t="shared" si="34"/>
        <v>-42.500727072804857</v>
      </c>
      <c r="U60" s="32">
        <f t="shared" si="34"/>
        <v>-44.426329838343257</v>
      </c>
      <c r="V60" s="32">
        <f t="shared" si="34"/>
        <v>-46.292857762701431</v>
      </c>
      <c r="W60" s="32">
        <f t="shared" si="34"/>
        <v>-48.111148399421481</v>
      </c>
      <c r="X60" s="32">
        <f t="shared" si="34"/>
        <v>-49.888388908117385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0</v>
      </c>
      <c r="F61" s="32">
        <f t="shared" ref="F61:I61" si="36">IFERROR(((F47/$D47)-1)*100,0)</f>
        <v>0</v>
      </c>
      <c r="G61" s="32">
        <f t="shared" si="36"/>
        <v>0</v>
      </c>
      <c r="H61" s="32">
        <f t="shared" si="36"/>
        <v>0</v>
      </c>
      <c r="I61" s="32">
        <f t="shared" si="36"/>
        <v>0</v>
      </c>
      <c r="J61" s="32">
        <f t="shared" ref="J61:X61" si="37">IFERROR(((J47/$D47)-1)*100,0)</f>
        <v>0</v>
      </c>
      <c r="K61" s="32">
        <f t="shared" si="37"/>
        <v>0</v>
      </c>
      <c r="L61" s="32">
        <f t="shared" si="37"/>
        <v>0</v>
      </c>
      <c r="M61" s="32">
        <f t="shared" si="37"/>
        <v>0</v>
      </c>
      <c r="N61" s="32">
        <f t="shared" si="37"/>
        <v>0</v>
      </c>
      <c r="O61" s="32">
        <f t="shared" si="37"/>
        <v>0</v>
      </c>
      <c r="P61" s="32">
        <f t="shared" si="37"/>
        <v>0</v>
      </c>
      <c r="Q61" s="32">
        <f t="shared" si="37"/>
        <v>0</v>
      </c>
      <c r="R61" s="32">
        <f t="shared" si="37"/>
        <v>0</v>
      </c>
      <c r="S61" s="32">
        <f t="shared" si="37"/>
        <v>0</v>
      </c>
      <c r="T61" s="32">
        <f t="shared" si="37"/>
        <v>0</v>
      </c>
      <c r="U61" s="32">
        <f t="shared" si="37"/>
        <v>0</v>
      </c>
      <c r="V61" s="32">
        <f t="shared" si="37"/>
        <v>0</v>
      </c>
      <c r="W61" s="32">
        <f t="shared" si="37"/>
        <v>0</v>
      </c>
      <c r="X61" s="32">
        <f t="shared" si="37"/>
        <v>0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-1.8047906620591747</v>
      </c>
      <c r="F64" s="32">
        <f t="shared" ref="F64:I64" si="41">IFERROR(((F50/$D50)-1)*100,0)</f>
        <v>-16.460879794131433</v>
      </c>
      <c r="G64" s="32">
        <f t="shared" si="41"/>
        <v>-20.11355370136555</v>
      </c>
      <c r="H64" s="32">
        <f t="shared" si="41"/>
        <v>-28.171187257599193</v>
      </c>
      <c r="I64" s="32">
        <f t="shared" si="41"/>
        <v>-26.44226596881375</v>
      </c>
      <c r="J64" s="32">
        <f t="shared" ref="J64:X64" si="42">IFERROR(((J50/$D50)-1)*100,0)</f>
        <v>-25.908090013480834</v>
      </c>
      <c r="K64" s="32">
        <f t="shared" si="42"/>
        <v>-25.346419914729889</v>
      </c>
      <c r="L64" s="32">
        <f t="shared" si="42"/>
        <v>-25.133822975260024</v>
      </c>
      <c r="M64" s="32">
        <f t="shared" si="42"/>
        <v>-24.488948695632306</v>
      </c>
      <c r="N64" s="32">
        <f t="shared" si="42"/>
        <v>-25.155465347694783</v>
      </c>
      <c r="O64" s="32">
        <f t="shared" si="42"/>
        <v>-27.170562263890908</v>
      </c>
      <c r="P64" s="32">
        <f t="shared" si="42"/>
        <v>-28.520638182682134</v>
      </c>
      <c r="Q64" s="32">
        <f t="shared" si="42"/>
        <v>-29.369396935069268</v>
      </c>
      <c r="R64" s="32">
        <f t="shared" si="42"/>
        <v>-32.870015593400083</v>
      </c>
      <c r="S64" s="32">
        <f t="shared" si="42"/>
        <v>-32.646085255859916</v>
      </c>
      <c r="T64" s="32">
        <f t="shared" si="42"/>
        <v>-32.086747489889753</v>
      </c>
      <c r="U64" s="32">
        <f t="shared" si="42"/>
        <v>-30.760798345646212</v>
      </c>
      <c r="V64" s="32">
        <f t="shared" si="42"/>
        <v>-31.093534886937423</v>
      </c>
      <c r="W64" s="32">
        <f t="shared" si="42"/>
        <v>-30.024840394502338</v>
      </c>
      <c r="X64" s="32">
        <f t="shared" si="42"/>
        <v>-34.417494415658346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16.781915423605522</v>
      </c>
      <c r="D67" s="30">
        <f>(D8/D7)*100</f>
        <v>18.819335422216202</v>
      </c>
      <c r="E67" s="30">
        <f t="shared" ref="E67:X67" si="43">(E8/E7)*100</f>
        <v>18.549637820093505</v>
      </c>
      <c r="F67" s="30">
        <f t="shared" si="43"/>
        <v>17.94864460622907</v>
      </c>
      <c r="G67" s="30">
        <f t="shared" si="43"/>
        <v>17.337521315920874</v>
      </c>
      <c r="H67" s="30">
        <f t="shared" si="43"/>
        <v>16.712917733152715</v>
      </c>
      <c r="I67" s="30">
        <f t="shared" si="43"/>
        <v>16.471471650524396</v>
      </c>
      <c r="J67" s="30">
        <f t="shared" si="43"/>
        <v>16.258984697297706</v>
      </c>
      <c r="K67" s="30">
        <f t="shared" si="43"/>
        <v>16.087914392257598</v>
      </c>
      <c r="L67" s="30">
        <f t="shared" si="43"/>
        <v>15.87980610914242</v>
      </c>
      <c r="M67" s="30">
        <f t="shared" si="43"/>
        <v>15.838858238610989</v>
      </c>
      <c r="N67" s="30">
        <f t="shared" si="43"/>
        <v>15.940068842848387</v>
      </c>
      <c r="O67" s="30">
        <f t="shared" si="43"/>
        <v>16.502821799951882</v>
      </c>
      <c r="P67" s="30">
        <f t="shared" si="43"/>
        <v>16.558353163369972</v>
      </c>
      <c r="Q67" s="30">
        <f t="shared" si="43"/>
        <v>16.616866474607416</v>
      </c>
      <c r="R67" s="30">
        <f t="shared" si="43"/>
        <v>16.621903600978094</v>
      </c>
      <c r="S67" s="30">
        <f t="shared" si="43"/>
        <v>16.624541637342972</v>
      </c>
      <c r="T67" s="30">
        <f t="shared" si="43"/>
        <v>16.649355560324359</v>
      </c>
      <c r="U67" s="30">
        <f t="shared" si="43"/>
        <v>16.690694277664473</v>
      </c>
      <c r="V67" s="30">
        <f t="shared" si="43"/>
        <v>16.740592495812734</v>
      </c>
      <c r="W67" s="30">
        <f t="shared" si="43"/>
        <v>16.798179449405815</v>
      </c>
      <c r="X67" s="30">
        <f t="shared" si="43"/>
        <v>16.771754607964422</v>
      </c>
    </row>
    <row r="68" spans="1:24" ht="15.75">
      <c r="B68" s="20" t="s">
        <v>38</v>
      </c>
      <c r="C68" s="31">
        <f t="shared" ref="C68:C69" si="44">AVERAGE(D68:X68)</f>
        <v>81.905198513118805</v>
      </c>
      <c r="D68" s="30">
        <f>(D9/D7)*100</f>
        <v>79.224001184864662</v>
      </c>
      <c r="E68" s="30">
        <f t="shared" ref="E68:X68" si="45">(E9/E7)*100</f>
        <v>79.582850152307358</v>
      </c>
      <c r="F68" s="30">
        <f t="shared" si="45"/>
        <v>80.260045693352609</v>
      </c>
      <c r="G68" s="30">
        <f t="shared" si="45"/>
        <v>80.943536284924917</v>
      </c>
      <c r="H68" s="30">
        <f t="shared" si="45"/>
        <v>81.637982604251974</v>
      </c>
      <c r="I68" s="30">
        <f t="shared" si="45"/>
        <v>81.954291818182753</v>
      </c>
      <c r="J68" s="30">
        <f t="shared" si="45"/>
        <v>82.233545585557238</v>
      </c>
      <c r="K68" s="30">
        <f t="shared" si="45"/>
        <v>82.470164034480959</v>
      </c>
      <c r="L68" s="30">
        <f t="shared" si="45"/>
        <v>82.74076991443809</v>
      </c>
      <c r="M68" s="30">
        <f t="shared" si="45"/>
        <v>82.843860060744817</v>
      </c>
      <c r="N68" s="30">
        <f t="shared" si="45"/>
        <v>82.80355511715014</v>
      </c>
      <c r="O68" s="30">
        <f t="shared" si="45"/>
        <v>82.261447130316427</v>
      </c>
      <c r="P68" s="30">
        <f t="shared" si="45"/>
        <v>82.263403950826628</v>
      </c>
      <c r="Q68" s="30">
        <f t="shared" si="45"/>
        <v>82.259707723505386</v>
      </c>
      <c r="R68" s="30">
        <f t="shared" si="45"/>
        <v>82.305960814637345</v>
      </c>
      <c r="S68" s="30">
        <f t="shared" si="45"/>
        <v>82.351846871243353</v>
      </c>
      <c r="T68" s="30">
        <f t="shared" si="45"/>
        <v>82.372563211422715</v>
      </c>
      <c r="U68" s="30">
        <f t="shared" si="45"/>
        <v>82.374390975769415</v>
      </c>
      <c r="V68" s="30">
        <f t="shared" si="45"/>
        <v>82.365715975804605</v>
      </c>
      <c r="W68" s="30">
        <f t="shared" si="45"/>
        <v>82.347802257469041</v>
      </c>
      <c r="X68" s="30">
        <f t="shared" si="45"/>
        <v>82.411727414244368</v>
      </c>
    </row>
    <row r="69" spans="1:24" ht="15.75">
      <c r="B69" s="20" t="s">
        <v>10</v>
      </c>
      <c r="C69" s="31">
        <f t="shared" si="44"/>
        <v>1.3128860632756749</v>
      </c>
      <c r="D69" s="30">
        <f t="shared" ref="D69:X69" si="46">(D10/D7)*100</f>
        <v>1.9566633929191317</v>
      </c>
      <c r="E69" s="30">
        <f t="shared" si="46"/>
        <v>1.8675120275991195</v>
      </c>
      <c r="F69" s="30">
        <f t="shared" si="46"/>
        <v>1.7913097004183192</v>
      </c>
      <c r="G69" s="30">
        <f t="shared" si="46"/>
        <v>1.718942399154215</v>
      </c>
      <c r="H69" s="30">
        <f t="shared" si="46"/>
        <v>1.6490996625952947</v>
      </c>
      <c r="I69" s="30">
        <f t="shared" si="46"/>
        <v>1.5742365312928581</v>
      </c>
      <c r="J69" s="30">
        <f t="shared" si="46"/>
        <v>1.5074697171450762</v>
      </c>
      <c r="K69" s="30">
        <f t="shared" si="46"/>
        <v>1.4419215732614448</v>
      </c>
      <c r="L69" s="30">
        <f t="shared" si="46"/>
        <v>1.3794239764195031</v>
      </c>
      <c r="M69" s="30">
        <f t="shared" si="46"/>
        <v>1.3172817006441926</v>
      </c>
      <c r="N69" s="30">
        <f t="shared" si="46"/>
        <v>1.2563760400014647</v>
      </c>
      <c r="O69" s="30">
        <f t="shared" si="46"/>
        <v>1.2357310697316835</v>
      </c>
      <c r="P69" s="30">
        <f t="shared" si="46"/>
        <v>1.1782428858033938</v>
      </c>
      <c r="Q69" s="30">
        <f t="shared" si="46"/>
        <v>1.1234258018872021</v>
      </c>
      <c r="R69" s="30">
        <f t="shared" si="46"/>
        <v>1.0721355843845533</v>
      </c>
      <c r="S69" s="30">
        <f t="shared" si="46"/>
        <v>1.0236114914136789</v>
      </c>
      <c r="T69" s="30">
        <f t="shared" si="46"/>
        <v>0.97808122825292154</v>
      </c>
      <c r="U69" s="30">
        <f t="shared" si="46"/>
        <v>0.93491474656610141</v>
      </c>
      <c r="V69" s="30">
        <f t="shared" si="46"/>
        <v>0.89369152838266519</v>
      </c>
      <c r="W69" s="30">
        <f t="shared" si="46"/>
        <v>0.85401829312513977</v>
      </c>
      <c r="X69" s="30">
        <f t="shared" si="46"/>
        <v>0.81651797779121404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0</v>
      </c>
      <c r="D72" s="30">
        <f>(D13/D$10)*100</f>
        <v>0</v>
      </c>
      <c r="E72" s="30">
        <f t="shared" ref="E72:X72" si="47">(E13/E$10)*100</f>
        <v>0</v>
      </c>
      <c r="F72" s="30">
        <f t="shared" si="47"/>
        <v>0</v>
      </c>
      <c r="G72" s="30">
        <f t="shared" si="47"/>
        <v>0</v>
      </c>
      <c r="H72" s="30">
        <f t="shared" si="47"/>
        <v>0</v>
      </c>
      <c r="I72" s="30">
        <f t="shared" si="47"/>
        <v>0</v>
      </c>
      <c r="J72" s="30">
        <f t="shared" si="47"/>
        <v>0</v>
      </c>
      <c r="K72" s="30">
        <f t="shared" si="47"/>
        <v>0</v>
      </c>
      <c r="L72" s="30">
        <f t="shared" si="47"/>
        <v>0</v>
      </c>
      <c r="M72" s="30">
        <f t="shared" si="47"/>
        <v>0</v>
      </c>
      <c r="N72" s="30">
        <f t="shared" si="47"/>
        <v>0</v>
      </c>
      <c r="O72" s="30">
        <f t="shared" si="47"/>
        <v>0</v>
      </c>
      <c r="P72" s="30">
        <f t="shared" si="47"/>
        <v>0</v>
      </c>
      <c r="Q72" s="30">
        <f t="shared" si="47"/>
        <v>0</v>
      </c>
      <c r="R72" s="30">
        <f t="shared" si="47"/>
        <v>0</v>
      </c>
      <c r="S72" s="30">
        <f t="shared" si="47"/>
        <v>0</v>
      </c>
      <c r="T72" s="30">
        <f t="shared" si="47"/>
        <v>0</v>
      </c>
      <c r="U72" s="30">
        <f t="shared" si="47"/>
        <v>0</v>
      </c>
      <c r="V72" s="30">
        <f t="shared" si="47"/>
        <v>0</v>
      </c>
      <c r="W72" s="30">
        <f t="shared" si="47"/>
        <v>0</v>
      </c>
      <c r="X72" s="30">
        <f t="shared" si="47"/>
        <v>0</v>
      </c>
    </row>
    <row r="73" spans="1:24" ht="15.75">
      <c r="A73" s="36"/>
      <c r="B73" s="10" t="s">
        <v>11</v>
      </c>
      <c r="C73" s="31">
        <f>AVERAGE(D73:X73)</f>
        <v>100</v>
      </c>
      <c r="D73" s="30">
        <f>(D16/D$10)*100</f>
        <v>100</v>
      </c>
      <c r="E73" s="30">
        <f t="shared" ref="E73:X73" si="48">(E16/E$10)*100</f>
        <v>100</v>
      </c>
      <c r="F73" s="30">
        <f t="shared" si="48"/>
        <v>100</v>
      </c>
      <c r="G73" s="30">
        <f>(G16/G$10)*100</f>
        <v>100</v>
      </c>
      <c r="H73" s="30">
        <f t="shared" si="48"/>
        <v>100</v>
      </c>
      <c r="I73" s="30">
        <f t="shared" si="48"/>
        <v>100</v>
      </c>
      <c r="J73" s="30">
        <f t="shared" si="48"/>
        <v>100</v>
      </c>
      <c r="K73" s="30">
        <f t="shared" si="48"/>
        <v>100</v>
      </c>
      <c r="L73" s="30">
        <f t="shared" si="48"/>
        <v>100</v>
      </c>
      <c r="M73" s="30">
        <f t="shared" si="48"/>
        <v>100</v>
      </c>
      <c r="N73" s="30">
        <f t="shared" si="48"/>
        <v>100</v>
      </c>
      <c r="O73" s="30">
        <f t="shared" si="48"/>
        <v>100</v>
      </c>
      <c r="P73" s="30">
        <f t="shared" si="48"/>
        <v>100</v>
      </c>
      <c r="Q73" s="30">
        <f t="shared" si="48"/>
        <v>100</v>
      </c>
      <c r="R73" s="30">
        <f t="shared" si="48"/>
        <v>100</v>
      </c>
      <c r="S73" s="30">
        <f t="shared" si="48"/>
        <v>100</v>
      </c>
      <c r="T73" s="30">
        <f t="shared" si="48"/>
        <v>100</v>
      </c>
      <c r="U73" s="30">
        <f t="shared" si="48"/>
        <v>100</v>
      </c>
      <c r="V73" s="30">
        <f t="shared" si="48"/>
        <v>100</v>
      </c>
      <c r="W73" s="30">
        <f t="shared" si="48"/>
        <v>100</v>
      </c>
      <c r="X73" s="30">
        <f t="shared" si="48"/>
        <v>100</v>
      </c>
    </row>
    <row r="74" spans="1:24" ht="15.75">
      <c r="A74" s="36"/>
      <c r="B74" s="10" t="s">
        <v>12</v>
      </c>
      <c r="C74" s="31">
        <f>AVERAGE(D74:X74)</f>
        <v>0</v>
      </c>
      <c r="D74" s="30">
        <f>(D19/D$10)*100</f>
        <v>0</v>
      </c>
      <c r="E74" s="30">
        <f t="shared" ref="E74:X74" si="49">(E19/E$10)*100</f>
        <v>0</v>
      </c>
      <c r="F74" s="30">
        <f t="shared" si="49"/>
        <v>0</v>
      </c>
      <c r="G74" s="30">
        <f t="shared" si="49"/>
        <v>0</v>
      </c>
      <c r="H74" s="30">
        <f t="shared" si="49"/>
        <v>0</v>
      </c>
      <c r="I74" s="30">
        <f t="shared" si="49"/>
        <v>0</v>
      </c>
      <c r="J74" s="30">
        <f t="shared" si="49"/>
        <v>0</v>
      </c>
      <c r="K74" s="30">
        <f t="shared" si="49"/>
        <v>0</v>
      </c>
      <c r="L74" s="30">
        <f t="shared" si="49"/>
        <v>0</v>
      </c>
      <c r="M74" s="30">
        <f t="shared" si="49"/>
        <v>0</v>
      </c>
      <c r="N74" s="30">
        <f t="shared" si="49"/>
        <v>0</v>
      </c>
      <c r="O74" s="30">
        <f t="shared" si="49"/>
        <v>0</v>
      </c>
      <c r="P74" s="30">
        <f t="shared" si="49"/>
        <v>0</v>
      </c>
      <c r="Q74" s="30">
        <f t="shared" si="49"/>
        <v>0</v>
      </c>
      <c r="R74" s="30">
        <f t="shared" si="49"/>
        <v>0</v>
      </c>
      <c r="S74" s="30">
        <f t="shared" si="49"/>
        <v>0</v>
      </c>
      <c r="T74" s="30">
        <f t="shared" si="49"/>
        <v>0</v>
      </c>
      <c r="U74" s="30">
        <f t="shared" si="49"/>
        <v>0</v>
      </c>
      <c r="V74" s="30">
        <f t="shared" si="49"/>
        <v>0</v>
      </c>
      <c r="W74" s="30">
        <f t="shared" si="49"/>
        <v>0</v>
      </c>
      <c r="X74" s="30">
        <f t="shared" si="49"/>
        <v>0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377121207.65541881</v>
      </c>
      <c r="E147">
        <v>363621487.75089461</v>
      </c>
      <c r="F147">
        <v>217737417.8149069</v>
      </c>
      <c r="G147">
        <v>201624848.89660391</v>
      </c>
      <c r="H147">
        <v>187254179.32082</v>
      </c>
      <c r="I147">
        <v>353605566.53140891</v>
      </c>
      <c r="J147">
        <v>347944393.66822129</v>
      </c>
      <c r="K147">
        <v>374558399.05500221</v>
      </c>
      <c r="L147">
        <v>362416525.83238298</v>
      </c>
      <c r="M147">
        <v>449249317.51092911</v>
      </c>
      <c r="N147">
        <v>531666882.95895427</v>
      </c>
      <c r="O147">
        <v>525044042.74222362</v>
      </c>
      <c r="P147">
        <v>538412368.1310178</v>
      </c>
      <c r="Q147">
        <v>555092113.41043997</v>
      </c>
      <c r="R147">
        <v>537308561.35565019</v>
      </c>
      <c r="S147">
        <v>545035207.91227365</v>
      </c>
      <c r="T147">
        <v>556931791.22422755</v>
      </c>
      <c r="U147">
        <v>573979472.24059725</v>
      </c>
      <c r="V147">
        <v>590045991.43693173</v>
      </c>
      <c r="W147">
        <v>609178640.61322916</v>
      </c>
      <c r="X147">
        <v>569564245.57460165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Wealth_HTI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2014-12-03T13:23:44Z</dcterms:modified>
</cp:coreProperties>
</file>