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ISL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<sst xmlns="http://schemas.openxmlformats.org/spreadsheetml/2006/main" count="95" uniqueCount="65">
  <si>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</si>
  <si>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</si>
  <si>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</si>
  <si>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</si>
  <si>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</si>
  <si>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</si>
  <si>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</si>
  <si>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</si>
  <si>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</si>
  <si>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</si>
  <si>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</si>
  <si>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</si>
  <si>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</si>
  <si>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</si>
  <si>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</si>
  <si>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</si>
  <si>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</si>
  <si>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</si>
  <si>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</si>
  <si>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</si>
  <si>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</si>
  <si>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</si>
  <si>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</si>
  <si>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</si>
  <si>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</si>
  <si>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</si>
  <si>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</si>
  <si>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</si>
  <si>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</si>
  <si>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</si>
  <si>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</si>
  <si>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</si>
  <si>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</si>
  <si>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</si>
  <si>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</si>
  <si>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</si>
  <si>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</si>
  <si>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</si>
  <si>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</si>
  <si>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</si>
  <si>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</si>
  <si>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</si>
  <si>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</si>
  <si>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</si>
  <si>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</si>
  <si>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</si>
  <si>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</si>
  <si>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</si>
  <si>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</si>
  <si>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</si>
  <si>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</si>
  <si>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</si>
  <si>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</si>
  <si>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</si>
  <si>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</si>
  <si>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</si>
  <si>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</si>
  <si>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</si>
  <si>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</si>
  <si>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</si>
  <si>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</si>
  <si>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</si>
  <si>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</si>
  <si>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Iceland</t>
  </si>
  <si>
    <t>ISL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</si>
</sst>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Wealth_ISL!$B$54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Wealth_ISL!$D$52:$X$52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Wealth_ISL!$D$54:$X$54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1.4843735438981875</c:v>
                </c:pt>
                <c:pt idx="2">
                  <c:v>2.1980902979081174</c:v>
                </c:pt>
                <c:pt idx="3">
                  <c:v>2.2822271826103524</c:v>
                </c:pt>
                <c:pt idx="4">
                  <c:v>2.3051832879106948</c:v>
                </c:pt>
                <c:pt idx="5">
                  <c:v>2.1849689863409738</c:v>
                </c:pt>
                <c:pt idx="6">
                  <c:v>3.2233812752280988</c:v>
                </c:pt>
                <c:pt idx="7">
                  <c:v>4.68948208514266</c:v>
                </c:pt>
                <c:pt idx="8">
                  <c:v>8.246640664653393</c:v>
                </c:pt>
                <c:pt idx="9">
                  <c:v>11.185965836804002</c:v>
                </c:pt>
                <c:pt idx="10">
                  <c:v>14.875089693299648</c:v>
                </c:pt>
                <c:pt idx="11">
                  <c:v>17.919344825419216</c:v>
                </c:pt>
                <c:pt idx="12">
                  <c:v>19.529241056961165</c:v>
                </c:pt>
                <c:pt idx="13">
                  <c:v>21.75085635178171</c:v>
                </c:pt>
                <c:pt idx="14">
                  <c:v>25.967684450562366</c:v>
                </c:pt>
                <c:pt idx="15">
                  <c:v>33.205082687567547</c:v>
                </c:pt>
                <c:pt idx="16">
                  <c:v>42.984957815441007</c:v>
                </c:pt>
                <c:pt idx="17">
                  <c:v>49.77735593281367</c:v>
                </c:pt>
                <c:pt idx="18">
                  <c:v>53.011009145679886</c:v>
                </c:pt>
                <c:pt idx="19">
                  <c:v>50.16635788206365</c:v>
                </c:pt>
                <c:pt idx="20" formatCode="_(* #,##0.0000_);_(* \(#,##0.0000\);_(* &quot;-&quot;??_);_(@_)">
                  <c:v>47.121010515618345</c:v>
                </c:pt>
              </c:numCache>
            </c:numRef>
          </c:val>
        </c:ser>
        <c:ser>
          <c:idx val="1"/>
          <c:order val="1"/>
          <c:tx>
            <c:strRef>
              <c:f>Wealth_ISL!$B$55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Wealth_ISL!$D$52:$X$52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Wealth_ISL!$D$55:$X$55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0.81777822315374227</c:v>
                </c:pt>
                <c:pt idx="2">
                  <c:v>1.6101617476399932</c:v>
                </c:pt>
                <c:pt idx="3">
                  <c:v>1.9741812892554167</c:v>
                </c:pt>
                <c:pt idx="4">
                  <c:v>2.701343767405473</c:v>
                </c:pt>
                <c:pt idx="5">
                  <c:v>3.786695660789885</c:v>
                </c:pt>
                <c:pt idx="6">
                  <c:v>4.1356166215201329</c:v>
                </c:pt>
                <c:pt idx="7">
                  <c:v>4.9125208627074812</c:v>
                </c:pt>
                <c:pt idx="8">
                  <c:v>6.2431986147938101</c:v>
                </c:pt>
                <c:pt idx="9">
                  <c:v>7.2249352876157635</c:v>
                </c:pt>
                <c:pt idx="10">
                  <c:v>5.4714028713286122</c:v>
                </c:pt>
                <c:pt idx="11">
                  <c:v>6.8544651295162184</c:v>
                </c:pt>
                <c:pt idx="12">
                  <c:v>8.0649816308669067</c:v>
                </c:pt>
                <c:pt idx="13">
                  <c:v>8.3921795155779133</c:v>
                </c:pt>
                <c:pt idx="14">
                  <c:v>9.0463682314793523</c:v>
                </c:pt>
                <c:pt idx="15">
                  <c:v>10.453108815117563</c:v>
                </c:pt>
                <c:pt idx="16">
                  <c:v>12.241706524136941</c:v>
                </c:pt>
                <c:pt idx="17">
                  <c:v>13.557254377493733</c:v>
                </c:pt>
                <c:pt idx="18">
                  <c:v>14.820671253950302</c:v>
                </c:pt>
                <c:pt idx="19">
                  <c:v>13.114051964024265</c:v>
                </c:pt>
                <c:pt idx="20">
                  <c:v>14.856406683413837</c:v>
                </c:pt>
              </c:numCache>
            </c:numRef>
          </c:val>
        </c:ser>
        <c:ser>
          <c:idx val="2"/>
          <c:order val="2"/>
          <c:tx>
            <c:strRef>
              <c:f>Wealth_ISL!$B$56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Wealth_ISL!$D$52:$X$52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Wealth_ISL!$D$56:$X$56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-0.99723153800017617</c:v>
                </c:pt>
                <c:pt idx="2">
                  <c:v>-1.9581770994277381</c:v>
                </c:pt>
                <c:pt idx="3">
                  <c:v>-2.9454306588868606</c:v>
                </c:pt>
                <c:pt idx="4">
                  <c:v>-3.8699564010693632</c:v>
                </c:pt>
                <c:pt idx="5">
                  <c:v>-4.8435124620985643</c:v>
                </c:pt>
                <c:pt idx="6">
                  <c:v>-5.8732632918144905</c:v>
                </c:pt>
                <c:pt idx="7">
                  <c:v>-6.9090112298453077</c:v>
                </c:pt>
                <c:pt idx="8">
                  <c:v>-8.0399496316753254</c:v>
                </c:pt>
                <c:pt idx="9">
                  <c:v>-9.05960574732031</c:v>
                </c:pt>
                <c:pt idx="10">
                  <c:v>-9.9675258001472589</c:v>
                </c:pt>
                <c:pt idx="11">
                  <c:v>-10.849563697060882</c:v>
                </c:pt>
                <c:pt idx="12">
                  <c:v>-11.810710976760353</c:v>
                </c:pt>
                <c:pt idx="13">
                  <c:v>-12.798501189548727</c:v>
                </c:pt>
                <c:pt idx="14">
                  <c:v>-13.820475340047334</c:v>
                </c:pt>
                <c:pt idx="15">
                  <c:v>-14.99673585940624</c:v>
                </c:pt>
                <c:pt idx="16">
                  <c:v>-16.24621341409922</c:v>
                </c:pt>
                <c:pt idx="17">
                  <c:v>-17.755960333836242</c:v>
                </c:pt>
                <c:pt idx="18">
                  <c:v>-19.065060306479776</c:v>
                </c:pt>
                <c:pt idx="19">
                  <c:v>-22.524265489734841</c:v>
                </c:pt>
                <c:pt idx="20">
                  <c:v>-33.388700633613119</c:v>
                </c:pt>
              </c:numCache>
            </c:numRef>
          </c:val>
        </c:ser>
        <c:ser>
          <c:idx val="4"/>
          <c:order val="3"/>
          <c:tx>
            <c:strRef>
              <c:f>Wealth_ISL!$B$53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Wealth_ISL!$D$52:$X$52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Wealth_ISL!$D$53:$X$53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0.1943155404020791</c:v>
                </c:pt>
                <c:pt idx="2">
                  <c:v>0.2768187863916971</c:v>
                </c:pt>
                <c:pt idx="3">
                  <c:v>6.1091029608717484E-2</c:v>
                </c:pt>
                <c:pt idx="4">
                  <c:v>2.5695677822179519E-2</c:v>
                </c:pt>
                <c:pt idx="5">
                  <c:v>0.11167860513092709</c:v>
                </c:pt>
                <c:pt idx="6">
                  <c:v>1.4293717149294061E-2</c:v>
                </c:pt>
                <c:pt idx="7">
                  <c:v>0.1720396494211629</c:v>
                </c:pt>
                <c:pt idx="8">
                  <c:v>0.85406539287935512</c:v>
                </c:pt>
                <c:pt idx="9">
                  <c:v>1.3303671264715655</c:v>
                </c:pt>
                <c:pt idx="10">
                  <c:v>0.72402986295090344</c:v>
                </c:pt>
                <c:pt idx="11">
                  <c:v>1.4525135050049709</c:v>
                </c:pt>
                <c:pt idx="12">
                  <c:v>1.8577580669189242</c:v>
                </c:pt>
                <c:pt idx="13">
                  <c:v>1.9434365911133789</c:v>
                </c:pt>
                <c:pt idx="14">
                  <c:v>2.4607065029247366</c:v>
                </c:pt>
                <c:pt idx="15">
                  <c:v>3.7071655821601324</c:v>
                </c:pt>
                <c:pt idx="16">
                  <c:v>5.4760160881690112</c:v>
                </c:pt>
                <c:pt idx="17">
                  <c:v>6.4821162718619707</c:v>
                </c:pt>
                <c:pt idx="18">
                  <c:v>7.0145632131249025</c:v>
                </c:pt>
                <c:pt idx="19">
                  <c:v>4.4406073494598797</c:v>
                </c:pt>
                <c:pt idx="20">
                  <c:v>0.45006228539159476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Wealth_ISL!$D$64:$X$64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-1.2183476602353194</c:v>
                </c:pt>
                <c:pt idx="2">
                  <c:v>-5.4774139739913856</c:v>
                </c:pt>
                <c:pt idx="3">
                  <c:v>-5.1501676765697386</c:v>
                </c:pt>
                <c:pt idx="4">
                  <c:v>-2.6631248702776111</c:v>
                </c:pt>
                <c:pt idx="5">
                  <c:v>-3.4856106098292705</c:v>
                </c:pt>
                <c:pt idx="6">
                  <c:v>0.14387170271312755</c:v>
                </c:pt>
                <c:pt idx="7">
                  <c:v>4.0178632370411638</c:v>
                </c:pt>
                <c:pt idx="8">
                  <c:v>9.4761860406530118</c:v>
                </c:pt>
                <c:pt idx="9">
                  <c:v>12.814243502867795</c:v>
                </c:pt>
                <c:pt idx="10">
                  <c:v>16.515916378809781</c:v>
                </c:pt>
                <c:pt idx="11">
                  <c:v>19.899050017383324</c:v>
                </c:pt>
                <c:pt idx="12">
                  <c:v>18.89717140161331</c:v>
                </c:pt>
                <c:pt idx="13">
                  <c:v>20.526219904402598</c:v>
                </c:pt>
                <c:pt idx="14">
                  <c:v>28.51547546896618</c:v>
                </c:pt>
                <c:pt idx="15">
                  <c:v>36.070732425189767</c:v>
                </c:pt>
                <c:pt idx="16">
                  <c:v>40.458547335384765</c:v>
                </c:pt>
                <c:pt idx="17">
                  <c:v>46.571060371238858</c:v>
                </c:pt>
                <c:pt idx="18">
                  <c:v>46.069195133269126</c:v>
                </c:pt>
                <c:pt idx="19">
                  <c:v>34.215754372948993</c:v>
                </c:pt>
                <c:pt idx="20">
                  <c:v>26.998705450382545</c:v>
                </c:pt>
              </c:numCache>
            </c:numRef>
          </c:val>
        </c:ser>
        <c:marker val="1"/>
        <c:axId val="73022464"/>
        <c:axId val="73032448"/>
      </c:lineChart>
      <c:catAx>
        <c:axId val="7302246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032448"/>
        <c:crosses val="autoZero"/>
        <c:auto val="1"/>
        <c:lblAlgn val="ctr"/>
        <c:lblOffset val="100"/>
      </c:catAx>
      <c:valAx>
        <c:axId val="7303244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3022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Wealth_ISL!$B$40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Wealth_ISL!$D$38:$X$38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Wealth_ISL!$D$40:$X$40</c:f>
              <c:numCache>
                <c:formatCode>_(* #,##0_);_(* \(#,##0\);_(* "-"??_);_(@_)</c:formatCode>
                <c:ptCount val="21"/>
                <c:pt idx="0">
                  <c:v>112463.08525492263</c:v>
                </c:pt>
                <c:pt idx="1">
                  <c:v>114132.45753909835</c:v>
                </c:pt>
                <c:pt idx="2">
                  <c:v>114935.1254206392</c:v>
                </c:pt>
                <c:pt idx="3">
                  <c:v>115029.74835701274</c:v>
                </c:pt>
                <c:pt idx="4">
                  <c:v>115055.56550128787</c:v>
                </c:pt>
                <c:pt idx="5">
                  <c:v>114920.3687888249</c:v>
                </c:pt>
                <c:pt idx="6">
                  <c:v>116088.19928657361</c:v>
                </c:pt>
                <c:pt idx="7">
                  <c:v>117737.02149035093</c:v>
                </c:pt>
                <c:pt idx="8">
                  <c:v>121737.51177627889</c:v>
                </c:pt>
                <c:pt idx="9">
                  <c:v>125043.16755055402</c:v>
                </c:pt>
                <c:pt idx="10">
                  <c:v>129192.07005844441</c:v>
                </c:pt>
                <c:pt idx="11">
                  <c:v>132615.73330305741</c:v>
                </c:pt>
                <c:pt idx="12">
                  <c:v>134426.2722744522</c:v>
                </c:pt>
                <c:pt idx="13">
                  <c:v>136924.76937750264</c:v>
                </c:pt>
                <c:pt idx="14">
                  <c:v>141667.14435728788</c:v>
                </c:pt>
                <c:pt idx="15">
                  <c:v>149806.54570680927</c:v>
                </c:pt>
                <c:pt idx="16">
                  <c:v>160805.29500969456</c:v>
                </c:pt>
                <c:pt idx="17">
                  <c:v>168444.23549528915</c:v>
                </c:pt>
                <c:pt idx="18">
                  <c:v>172080.90166492344</c:v>
                </c:pt>
                <c:pt idx="19">
                  <c:v>168881.71908911745</c:v>
                </c:pt>
                <c:pt idx="20">
                  <c:v>165456.82748408354</c:v>
                </c:pt>
              </c:numCache>
            </c:numRef>
          </c:val>
        </c:ser>
        <c:ser>
          <c:idx val="1"/>
          <c:order val="1"/>
          <c:tx>
            <c:strRef>
              <c:f>Wealth_ISL!$B$41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Wealth_ISL!$D$38:$X$38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Wealth_ISL!$D$41:$X$41</c:f>
              <c:numCache>
                <c:formatCode>General</c:formatCode>
                <c:ptCount val="21"/>
                <c:pt idx="0">
                  <c:v>342039.54711797577</c:v>
                </c:pt>
                <c:pt idx="1">
                  <c:v>344836.67204888025</c:v>
                </c:pt>
                <c:pt idx="2">
                  <c:v>347546.93706747046</c:v>
                </c:pt>
                <c:pt idx="3">
                  <c:v>348792.02785903285</c:v>
                </c:pt>
                <c:pt idx="4">
                  <c:v>351279.21110610908</c:v>
                </c:pt>
                <c:pt idx="5">
                  <c:v>354991.54380687757</c:v>
                </c:pt>
                <c:pt idx="6">
                  <c:v>356184.991480759</c:v>
                </c:pt>
                <c:pt idx="7">
                  <c:v>358842.3112288565</c:v>
                </c:pt>
                <c:pt idx="8">
                  <c:v>363393.75538569223</c:v>
                </c:pt>
                <c:pt idx="9">
                  <c:v>366751.68305530353</c:v>
                </c:pt>
                <c:pt idx="10">
                  <c:v>360753.90872006805</c:v>
                </c:pt>
                <c:pt idx="11">
                  <c:v>365484.52860433265</c:v>
                </c:pt>
                <c:pt idx="12">
                  <c:v>369624.97376334085</c:v>
                </c:pt>
                <c:pt idx="13">
                  <c:v>370744.11992638599</c:v>
                </c:pt>
                <c:pt idx="14">
                  <c:v>372981.70404755219</c:v>
                </c:pt>
                <c:pt idx="15">
                  <c:v>377793.31316895311</c:v>
                </c:pt>
                <c:pt idx="16">
                  <c:v>383911.02467264549</c:v>
                </c:pt>
                <c:pt idx="17">
                  <c:v>388410.71859238727</c:v>
                </c:pt>
                <c:pt idx="18">
                  <c:v>392732.10395483137</c:v>
                </c:pt>
                <c:pt idx="19">
                  <c:v>386894.79106454039</c:v>
                </c:pt>
                <c:pt idx="20">
                  <c:v>392854.33325592917</c:v>
                </c:pt>
              </c:numCache>
            </c:numRef>
          </c:val>
        </c:ser>
        <c:ser>
          <c:idx val="2"/>
          <c:order val="2"/>
          <c:tx>
            <c:strRef>
              <c:f>Wealth_ISL!$B$42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Wealth_ISL!$D$38:$X$38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Wealth_ISL!$D$42:$X$42</c:f>
              <c:numCache>
                <c:formatCode>_(* #,##0_);_(* \(#,##0\);_(* "-"??_);_(@_)</c:formatCode>
                <c:ptCount val="21"/>
                <c:pt idx="0">
                  <c:v>300729.02982969052</c:v>
                </c:pt>
                <c:pt idx="1">
                  <c:v>297730.06510030688</c:v>
                </c:pt>
                <c:pt idx="2">
                  <c:v>294840.22283623432</c:v>
                </c:pt>
                <c:pt idx="3">
                  <c:v>291871.2647849138</c:v>
                </c:pt>
                <c:pt idx="4">
                  <c:v>289090.94748992263</c:v>
                </c:pt>
                <c:pt idx="5">
                  <c:v>286163.18179274135</c:v>
                </c:pt>
                <c:pt idx="6">
                  <c:v>283066.42211287346</c:v>
                </c:pt>
                <c:pt idx="7">
                  <c:v>279951.62738735235</c:v>
                </c:pt>
                <c:pt idx="8">
                  <c:v>276550.56730355753</c:v>
                </c:pt>
                <c:pt idx="9">
                  <c:v>273484.16535937926</c:v>
                </c:pt>
                <c:pt idx="10">
                  <c:v>270753.78619288356</c:v>
                </c:pt>
                <c:pt idx="11">
                  <c:v>268101.24218276504</c:v>
                </c:pt>
                <c:pt idx="12">
                  <c:v>265210.79329329036</c:v>
                </c:pt>
                <c:pt idx="13">
                  <c:v>262240.22136961925</c:v>
                </c:pt>
                <c:pt idx="14">
                  <c:v>259166.84842171456</c:v>
                </c:pt>
                <c:pt idx="15">
                  <c:v>255629.49157357684</c:v>
                </c:pt>
                <c:pt idx="16">
                  <c:v>251871.9498454089</c:v>
                </c:pt>
                <c:pt idx="17">
                  <c:v>247331.70258080011</c:v>
                </c:pt>
                <c:pt idx="18">
                  <c:v>243394.85893356847</c:v>
                </c:pt>
                <c:pt idx="19">
                  <c:v>232992.02474614716</c:v>
                </c:pt>
                <c:pt idx="20">
                  <c:v>200319.51434148604</c:v>
                </c:pt>
              </c:numCache>
            </c:numRef>
          </c:val>
        </c:ser>
        <c:overlap val="100"/>
        <c:axId val="78063104"/>
        <c:axId val="78064640"/>
      </c:barChart>
      <c:catAx>
        <c:axId val="7806310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064640"/>
        <c:crosses val="autoZero"/>
        <c:auto val="1"/>
        <c:lblAlgn val="ctr"/>
        <c:lblOffset val="100"/>
      </c:catAx>
      <c:valAx>
        <c:axId val="7806464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063104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Wealth_ISL!$B$67:$B$69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Wealth_ISL!$C$67:$C$69</c:f>
              <c:numCache>
                <c:formatCode>_(* #,##0_);_(* \(#,##0\);_(* "-"??_);_(@_)</c:formatCode>
                <c:ptCount val="3"/>
                <c:pt idx="0">
                  <c:v>17.46127727919481</c:v>
                </c:pt>
                <c:pt idx="1">
                  <c:v>47.631746362601056</c:v>
                </c:pt>
                <c:pt idx="2">
                  <c:v>34.906976358204133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Wealth_ISL!$B$72:$B$75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Wealth_ISL!$C$72:$C$75</c:f>
              <c:numCache>
                <c:formatCode>_(* #,##0_);_(* \(#,##0\);_(* "-"??_);_(@_)</c:formatCode>
                <c:ptCount val="4"/>
                <c:pt idx="0">
                  <c:v>99.979777535113655</c:v>
                </c:pt>
                <c:pt idx="1">
                  <c:v>2.0222464886355478E-2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192427740907.58426</v>
      </c>
      <c r="E7" s="13">
        <f t="shared" ref="E7:X7" si="0">+E8+E9+E10</f>
        <v>194743348045.78247</v>
      </c>
      <c r="F7" s="13">
        <f t="shared" si="0"/>
        <v>196813672832.37585</v>
      </c>
      <c r="G7" s="13">
        <f t="shared" si="0"/>
        <v>198283274256.0777</v>
      </c>
      <c r="H7" s="13">
        <f t="shared" si="0"/>
        <v>200119073144.89679</v>
      </c>
      <c r="I7" s="13">
        <f t="shared" si="0"/>
        <v>202233454096.83215</v>
      </c>
      <c r="J7" s="13">
        <f t="shared" si="0"/>
        <v>204031580891.58838</v>
      </c>
      <c r="K7" s="13">
        <f t="shared" si="0"/>
        <v>206408881031.6333</v>
      </c>
      <c r="L7" s="13">
        <f t="shared" si="0"/>
        <v>209925607033.37543</v>
      </c>
      <c r="M7" s="13">
        <f t="shared" si="0"/>
        <v>213055973881.76987</v>
      </c>
      <c r="N7" s="13">
        <f t="shared" si="0"/>
        <v>213916380907.60632</v>
      </c>
      <c r="O7" s="13">
        <f t="shared" si="0"/>
        <v>217595097549.57135</v>
      </c>
      <c r="P7" s="13">
        <f t="shared" si="0"/>
        <v>220611275425.48608</v>
      </c>
      <c r="Q7" s="13">
        <f t="shared" si="0"/>
        <v>223061147180.77136</v>
      </c>
      <c r="R7" s="13">
        <f t="shared" si="0"/>
        <v>226731094432.96771</v>
      </c>
      <c r="S7" s="13">
        <f t="shared" si="0"/>
        <v>232417827140.38818</v>
      </c>
      <c r="T7" s="13">
        <f t="shared" si="0"/>
        <v>239781035010.54761</v>
      </c>
      <c r="U7" s="13">
        <f t="shared" si="0"/>
        <v>245856748863.34335</v>
      </c>
      <c r="V7" s="13">
        <f t="shared" si="0"/>
        <v>251082704449.32275</v>
      </c>
      <c r="W7" s="13">
        <f t="shared" si="0"/>
        <v>248890389807.88925</v>
      </c>
      <c r="X7" s="13">
        <f t="shared" si="0"/>
        <v>242864989797.89072</v>
      </c>
    </row>
    <row r="8" spans="1:24" s="22" customFormat="1" ht="15.75">
      <c r="A8" s="19">
        <v>1</v>
      </c>
      <c r="B8" s="20" t="s">
        <v>5</v>
      </c>
      <c r="C8" s="20"/>
      <c r="D8" s="21">
        <v>28654806881.357502</v>
      </c>
      <c r="E8" s="21">
        <v>29373015139.804817</v>
      </c>
      <c r="F8" s="21">
        <v>29869455329.441139</v>
      </c>
      <c r="G8" s="21">
        <v>30182195552.403137</v>
      </c>
      <c r="H8" s="21">
        <v>30479254801.380661</v>
      </c>
      <c r="I8" s="21">
        <v>30738670402.897301</v>
      </c>
      <c r="J8" s="21">
        <v>31357628303.089977</v>
      </c>
      <c r="K8" s="21">
        <v>32122897995.341381</v>
      </c>
      <c r="L8" s="21">
        <v>33551832145.636673</v>
      </c>
      <c r="M8" s="21">
        <v>34812392975.576897</v>
      </c>
      <c r="N8" s="21">
        <v>36330102021.135162</v>
      </c>
      <c r="O8" s="21">
        <v>37661807332.201889</v>
      </c>
      <c r="P8" s="21">
        <v>38551169641.684227</v>
      </c>
      <c r="Q8" s="21">
        <v>39670391883.127579</v>
      </c>
      <c r="R8" s="21">
        <v>41509039965.262764</v>
      </c>
      <c r="S8" s="21">
        <v>44454043792.67569</v>
      </c>
      <c r="T8" s="21">
        <v>48404001850.868141</v>
      </c>
      <c r="U8" s="21">
        <v>51496940119.855301</v>
      </c>
      <c r="V8" s="21">
        <v>53459685396.635101</v>
      </c>
      <c r="W8" s="21">
        <v>53289444286.537407</v>
      </c>
      <c r="X8" s="21">
        <v>52968686923.44458</v>
      </c>
    </row>
    <row r="9" spans="1:24" s="22" customFormat="1" ht="15.75">
      <c r="A9" s="19">
        <v>2</v>
      </c>
      <c r="B9" s="20" t="s">
        <v>38</v>
      </c>
      <c r="C9" s="20"/>
      <c r="D9" s="21">
        <v>87149282328.830414</v>
      </c>
      <c r="E9" s="21">
        <v>88746821081.827789</v>
      </c>
      <c r="F9" s="21">
        <v>90320845552.031296</v>
      </c>
      <c r="G9" s="21">
        <v>91518145021.820175</v>
      </c>
      <c r="H9" s="21">
        <v>93057024534.908234</v>
      </c>
      <c r="I9" s="21">
        <v>94952428154.375977</v>
      </c>
      <c r="J9" s="21">
        <v>96212333713.791138</v>
      </c>
      <c r="K9" s="21">
        <v>97905100826.436279</v>
      </c>
      <c r="L9" s="21">
        <v>100154226134.33986</v>
      </c>
      <c r="M9" s="21">
        <v>102104768817.64569</v>
      </c>
      <c r="N9" s="21">
        <v>101447606671.17036</v>
      </c>
      <c r="O9" s="21">
        <v>103794682247.40166</v>
      </c>
      <c r="P9" s="21">
        <v>106002158850.77217</v>
      </c>
      <c r="Q9" s="21">
        <v>107413469401.55225</v>
      </c>
      <c r="R9" s="21">
        <v>109285131212.74893</v>
      </c>
      <c r="S9" s="21">
        <v>112107521129.69463</v>
      </c>
      <c r="T9" s="21">
        <v>115561057536.71297</v>
      </c>
      <c r="U9" s="21">
        <v>118745313298.78325</v>
      </c>
      <c r="V9" s="21">
        <v>122008511807.23164</v>
      </c>
      <c r="W9" s="21">
        <v>122081943056.87831</v>
      </c>
      <c r="X9" s="21">
        <v>125766814831.22017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76623651697.396347</v>
      </c>
      <c r="E10" s="21">
        <f t="shared" ref="E10:X10" si="1">+E13+E16+E19+E23</f>
        <v>76623511824.149887</v>
      </c>
      <c r="F10" s="21">
        <f t="shared" si="1"/>
        <v>76623371950.903412</v>
      </c>
      <c r="G10" s="21">
        <f t="shared" si="1"/>
        <v>76582933681.85437</v>
      </c>
      <c r="H10" s="21">
        <f t="shared" si="1"/>
        <v>76582793808.607895</v>
      </c>
      <c r="I10" s="21">
        <f t="shared" si="1"/>
        <v>76542355539.558853</v>
      </c>
      <c r="J10" s="21">
        <f t="shared" si="1"/>
        <v>76461618874.70726</v>
      </c>
      <c r="K10" s="21">
        <f t="shared" si="1"/>
        <v>76380882209.855652</v>
      </c>
      <c r="L10" s="21">
        <f t="shared" si="1"/>
        <v>76219548753.39888</v>
      </c>
      <c r="M10" s="21">
        <f t="shared" si="1"/>
        <v>76138812088.547272</v>
      </c>
      <c r="N10" s="21">
        <f t="shared" si="1"/>
        <v>76138672215.300797</v>
      </c>
      <c r="O10" s="21">
        <f t="shared" si="1"/>
        <v>76138607969.967819</v>
      </c>
      <c r="P10" s="21">
        <f t="shared" si="1"/>
        <v>76057946933.029694</v>
      </c>
      <c r="Q10" s="21">
        <f t="shared" si="1"/>
        <v>75977285896.091568</v>
      </c>
      <c r="R10" s="21">
        <f t="shared" si="1"/>
        <v>75936923254.956024</v>
      </c>
      <c r="S10" s="21">
        <f t="shared" si="1"/>
        <v>75856262218.017899</v>
      </c>
      <c r="T10" s="21">
        <f t="shared" si="1"/>
        <v>75815975622.966507</v>
      </c>
      <c r="U10" s="21">
        <f t="shared" si="1"/>
        <v>75614495444.704803</v>
      </c>
      <c r="V10" s="21">
        <f t="shared" si="1"/>
        <v>75614507245.455978</v>
      </c>
      <c r="W10" s="21">
        <f t="shared" si="1"/>
        <v>73519002464.473541</v>
      </c>
      <c r="X10" s="21">
        <f t="shared" si="1"/>
        <v>64129488043.225983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76623651697.396347</v>
      </c>
      <c r="E11" s="38">
        <f t="shared" ref="E11:X11" si="2">+E13+E16</f>
        <v>76623511824.149887</v>
      </c>
      <c r="F11" s="38">
        <f t="shared" si="2"/>
        <v>76623371950.903412</v>
      </c>
      <c r="G11" s="38">
        <f t="shared" si="2"/>
        <v>76582933681.85437</v>
      </c>
      <c r="H11" s="38">
        <f t="shared" si="2"/>
        <v>76582793808.607895</v>
      </c>
      <c r="I11" s="38">
        <f t="shared" si="2"/>
        <v>76542355539.558853</v>
      </c>
      <c r="J11" s="38">
        <f t="shared" si="2"/>
        <v>76461618874.70726</v>
      </c>
      <c r="K11" s="38">
        <f t="shared" si="2"/>
        <v>76380882209.855652</v>
      </c>
      <c r="L11" s="38">
        <f t="shared" si="2"/>
        <v>76219548753.39888</v>
      </c>
      <c r="M11" s="38">
        <f t="shared" si="2"/>
        <v>76138812088.547272</v>
      </c>
      <c r="N11" s="38">
        <f t="shared" si="2"/>
        <v>76138672215.300797</v>
      </c>
      <c r="O11" s="38">
        <f t="shared" si="2"/>
        <v>76138607969.967819</v>
      </c>
      <c r="P11" s="38">
        <f t="shared" si="2"/>
        <v>76057946933.029694</v>
      </c>
      <c r="Q11" s="38">
        <f t="shared" si="2"/>
        <v>75977285896.091568</v>
      </c>
      <c r="R11" s="38">
        <f t="shared" si="2"/>
        <v>75936923254.956024</v>
      </c>
      <c r="S11" s="38">
        <f t="shared" si="2"/>
        <v>75856262218.017899</v>
      </c>
      <c r="T11" s="38">
        <f t="shared" si="2"/>
        <v>75815975622.966507</v>
      </c>
      <c r="U11" s="38">
        <f t="shared" si="2"/>
        <v>75614495444.704803</v>
      </c>
      <c r="V11" s="38">
        <f t="shared" si="2"/>
        <v>75614507245.455978</v>
      </c>
      <c r="W11" s="38">
        <f t="shared" si="2"/>
        <v>73519002464.473541</v>
      </c>
      <c r="X11" s="38">
        <f t="shared" si="2"/>
        <v>64129488043.225983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76607250420.684784</v>
      </c>
      <c r="E13" s="13">
        <f t="shared" ref="E13:X13" si="4">+E14+E15</f>
        <v>76607250420.684784</v>
      </c>
      <c r="F13" s="13">
        <f t="shared" si="4"/>
        <v>76607250420.684784</v>
      </c>
      <c r="G13" s="13">
        <f t="shared" si="4"/>
        <v>76566952024.882217</v>
      </c>
      <c r="H13" s="13">
        <f t="shared" si="4"/>
        <v>76566952024.882217</v>
      </c>
      <c r="I13" s="13">
        <f t="shared" si="4"/>
        <v>76526653629.079651</v>
      </c>
      <c r="J13" s="13">
        <f t="shared" si="4"/>
        <v>76446056837.474518</v>
      </c>
      <c r="K13" s="13">
        <f t="shared" si="4"/>
        <v>76365460045.869385</v>
      </c>
      <c r="L13" s="13">
        <f t="shared" si="4"/>
        <v>76204266462.659088</v>
      </c>
      <c r="M13" s="13">
        <f t="shared" si="4"/>
        <v>76123669671.053955</v>
      </c>
      <c r="N13" s="13">
        <f t="shared" si="4"/>
        <v>76123669671.053955</v>
      </c>
      <c r="O13" s="13">
        <f t="shared" si="4"/>
        <v>76123669671.053955</v>
      </c>
      <c r="P13" s="13">
        <f t="shared" si="4"/>
        <v>76043072879.448822</v>
      </c>
      <c r="Q13" s="13">
        <f t="shared" si="4"/>
        <v>75962476087.843674</v>
      </c>
      <c r="R13" s="13">
        <f t="shared" si="4"/>
        <v>75922177692.041107</v>
      </c>
      <c r="S13" s="13">
        <f t="shared" si="4"/>
        <v>75841580900.435974</v>
      </c>
      <c r="T13" s="13">
        <f t="shared" si="4"/>
        <v>75801282504.633408</v>
      </c>
      <c r="U13" s="13">
        <f t="shared" si="4"/>
        <v>75599790525.620544</v>
      </c>
      <c r="V13" s="13">
        <f t="shared" si="4"/>
        <v>75599790525.620544</v>
      </c>
      <c r="W13" s="13">
        <f t="shared" si="4"/>
        <v>73504273943.886932</v>
      </c>
      <c r="X13" s="13">
        <f t="shared" si="4"/>
        <v>64114747721.888214</v>
      </c>
    </row>
    <row r="14" spans="1:24" ht="15.75">
      <c r="A14" s="8" t="s">
        <v>43</v>
      </c>
      <c r="B14" s="2" t="s">
        <v>27</v>
      </c>
      <c r="C14" s="10"/>
      <c r="D14" s="11">
        <v>5480581829.1494646</v>
      </c>
      <c r="E14" s="11">
        <v>5480581829.1494646</v>
      </c>
      <c r="F14" s="11">
        <v>5480581829.1494646</v>
      </c>
      <c r="G14" s="11">
        <v>5440283433.3468943</v>
      </c>
      <c r="H14" s="11">
        <v>5440283433.3468943</v>
      </c>
      <c r="I14" s="11">
        <v>5440283433.3468943</v>
      </c>
      <c r="J14" s="11">
        <v>5399985037.5443249</v>
      </c>
      <c r="K14" s="11">
        <v>5359686641.7417555</v>
      </c>
      <c r="L14" s="11">
        <v>5238791454.3340464</v>
      </c>
      <c r="M14" s="11">
        <v>5198493058.531477</v>
      </c>
      <c r="N14" s="11">
        <v>5198493058.531477</v>
      </c>
      <c r="O14" s="11">
        <v>5198493058.531477</v>
      </c>
      <c r="P14" s="11">
        <v>5198493058.531477</v>
      </c>
      <c r="Q14" s="11">
        <v>5198493058.531477</v>
      </c>
      <c r="R14" s="11">
        <v>5198493058.531477</v>
      </c>
      <c r="S14" s="11">
        <v>5198493058.531477</v>
      </c>
      <c r="T14" s="11">
        <v>5198493058.531477</v>
      </c>
      <c r="U14" s="11">
        <v>5037299475.3211985</v>
      </c>
      <c r="V14" s="11">
        <v>5037299475.3211985</v>
      </c>
      <c r="W14" s="11">
        <v>4997001079.5186291</v>
      </c>
      <c r="X14" s="11">
        <v>4956702683.7160597</v>
      </c>
    </row>
    <row r="15" spans="1:24" ht="15.75">
      <c r="A15" s="8" t="s">
        <v>47</v>
      </c>
      <c r="B15" s="2" t="s">
        <v>6</v>
      </c>
      <c r="C15" s="10"/>
      <c r="D15" s="11">
        <v>71126668591.535324</v>
      </c>
      <c r="E15" s="11">
        <v>71126668591.535324</v>
      </c>
      <c r="F15" s="11">
        <v>71126668591.535324</v>
      </c>
      <c r="G15" s="11">
        <v>71126668591.535324</v>
      </c>
      <c r="H15" s="11">
        <v>71126668591.535324</v>
      </c>
      <c r="I15" s="11">
        <v>71086370195.732758</v>
      </c>
      <c r="J15" s="11">
        <v>71046071799.930191</v>
      </c>
      <c r="K15" s="11">
        <v>71005773404.127625</v>
      </c>
      <c r="L15" s="11">
        <v>70965475008.325043</v>
      </c>
      <c r="M15" s="11">
        <v>70925176612.522476</v>
      </c>
      <c r="N15" s="11">
        <v>70925176612.522476</v>
      </c>
      <c r="O15" s="11">
        <v>70925176612.522476</v>
      </c>
      <c r="P15" s="11">
        <v>70844579820.917343</v>
      </c>
      <c r="Q15" s="11">
        <v>70763983029.312195</v>
      </c>
      <c r="R15" s="11">
        <v>70723684633.509628</v>
      </c>
      <c r="S15" s="11">
        <v>70643087841.904495</v>
      </c>
      <c r="T15" s="11">
        <v>70602789446.101929</v>
      </c>
      <c r="U15" s="11">
        <v>70562491050.299347</v>
      </c>
      <c r="V15" s="11">
        <v>70562491050.299347</v>
      </c>
      <c r="W15" s="11">
        <v>68507272864.368301</v>
      </c>
      <c r="X15" s="11">
        <v>59158045038.172157</v>
      </c>
    </row>
    <row r="16" spans="1:24" ht="15.75">
      <c r="A16" s="15" t="s">
        <v>44</v>
      </c>
      <c r="B16" s="10" t="s">
        <v>11</v>
      </c>
      <c r="C16" s="10"/>
      <c r="D16" s="13">
        <f>+D17+D18</f>
        <v>16401276.71157066</v>
      </c>
      <c r="E16" s="13">
        <f t="shared" ref="E16:X16" si="5">+E17+E18</f>
        <v>16261403.465098016</v>
      </c>
      <c r="F16" s="13">
        <f t="shared" si="5"/>
        <v>16121530.21862537</v>
      </c>
      <c r="G16" s="13">
        <f t="shared" si="5"/>
        <v>15981656.972152727</v>
      </c>
      <c r="H16" s="13">
        <f t="shared" si="5"/>
        <v>15841783.725680083</v>
      </c>
      <c r="I16" s="13">
        <f t="shared" si="5"/>
        <v>15701910.479207437</v>
      </c>
      <c r="J16" s="13">
        <f t="shared" si="5"/>
        <v>15562037.232734796</v>
      </c>
      <c r="K16" s="13">
        <f t="shared" si="5"/>
        <v>15422163.98626215</v>
      </c>
      <c r="L16" s="13">
        <f t="shared" si="5"/>
        <v>15282290.739789506</v>
      </c>
      <c r="M16" s="13">
        <f t="shared" si="5"/>
        <v>15142417.493316863</v>
      </c>
      <c r="N16" s="13">
        <f t="shared" si="5"/>
        <v>15002544.246844219</v>
      </c>
      <c r="O16" s="13">
        <f t="shared" si="5"/>
        <v>14938298.913860766</v>
      </c>
      <c r="P16" s="13">
        <f t="shared" si="5"/>
        <v>14874053.580877315</v>
      </c>
      <c r="Q16" s="13">
        <f t="shared" si="5"/>
        <v>14809808.247893862</v>
      </c>
      <c r="R16" s="13">
        <f t="shared" si="5"/>
        <v>14745562.914910411</v>
      </c>
      <c r="S16" s="13">
        <f t="shared" si="5"/>
        <v>14681317.581926962</v>
      </c>
      <c r="T16" s="13">
        <f t="shared" si="5"/>
        <v>14693118.333095916</v>
      </c>
      <c r="U16" s="13">
        <f t="shared" si="5"/>
        <v>14704919.084264869</v>
      </c>
      <c r="V16" s="13">
        <f t="shared" si="5"/>
        <v>14716719.835433826</v>
      </c>
      <c r="W16" s="13">
        <f t="shared" si="5"/>
        <v>14728520.586602779</v>
      </c>
      <c r="X16" s="13">
        <f t="shared" si="5"/>
        <v>14740321.337771736</v>
      </c>
    </row>
    <row r="17" spans="1:24">
      <c r="A17" s="8" t="s">
        <v>45</v>
      </c>
      <c r="B17" s="2" t="s">
        <v>7</v>
      </c>
      <c r="C17" s="2"/>
      <c r="D17" s="14">
        <v>3856309.9613826051</v>
      </c>
      <c r="E17" s="14">
        <v>3716436.714909961</v>
      </c>
      <c r="F17" s="14">
        <v>3576563.4684373168</v>
      </c>
      <c r="G17" s="14">
        <v>3436690.2219646727</v>
      </c>
      <c r="H17" s="14">
        <v>3296816.9754920281</v>
      </c>
      <c r="I17" s="14">
        <v>3156943.7290193839</v>
      </c>
      <c r="J17" s="14">
        <v>3017070.4825467402</v>
      </c>
      <c r="K17" s="14">
        <v>2877197.2360740965</v>
      </c>
      <c r="L17" s="14">
        <v>2737323.9896014524</v>
      </c>
      <c r="M17" s="14">
        <v>2597450.7431288082</v>
      </c>
      <c r="N17" s="14">
        <v>2457577.4966561641</v>
      </c>
      <c r="O17" s="14">
        <v>2393332.1636727117</v>
      </c>
      <c r="P17" s="14">
        <v>2329086.8306892593</v>
      </c>
      <c r="Q17" s="14">
        <v>2264841.497705807</v>
      </c>
      <c r="R17" s="14">
        <v>2200596.1647223546</v>
      </c>
      <c r="S17" s="14">
        <v>2136350.8317389018</v>
      </c>
      <c r="T17" s="14">
        <v>2148151.5829078555</v>
      </c>
      <c r="U17" s="14">
        <v>2159952.3340768092</v>
      </c>
      <c r="V17" s="14">
        <v>2171753.0852457634</v>
      </c>
      <c r="W17" s="14">
        <v>2183553.8364147176</v>
      </c>
      <c r="X17" s="14">
        <v>2195354.5875836713</v>
      </c>
    </row>
    <row r="18" spans="1:24">
      <c r="A18" s="8" t="s">
        <v>46</v>
      </c>
      <c r="B18" s="2" t="s">
        <v>62</v>
      </c>
      <c r="C18" s="2"/>
      <c r="D18" s="14">
        <v>12544966.750188055</v>
      </c>
      <c r="E18" s="14">
        <v>12544966.750188055</v>
      </c>
      <c r="F18" s="14">
        <v>12544966.750188055</v>
      </c>
      <c r="G18" s="14">
        <v>12544966.750188055</v>
      </c>
      <c r="H18" s="14">
        <v>12544966.750188055</v>
      </c>
      <c r="I18" s="14">
        <v>12544966.750188055</v>
      </c>
      <c r="J18" s="14">
        <v>12544966.750188055</v>
      </c>
      <c r="K18" s="14">
        <v>12544966.750188055</v>
      </c>
      <c r="L18" s="14">
        <v>12544966.750188055</v>
      </c>
      <c r="M18" s="14">
        <v>12544966.750188055</v>
      </c>
      <c r="N18" s="14">
        <v>12544966.750188055</v>
      </c>
      <c r="O18" s="14">
        <v>12544966.750188055</v>
      </c>
      <c r="P18" s="14">
        <v>12544966.750188056</v>
      </c>
      <c r="Q18" s="14">
        <v>12544966.750188056</v>
      </c>
      <c r="R18" s="14">
        <v>12544966.750188056</v>
      </c>
      <c r="S18" s="14">
        <v>12544966.75018806</v>
      </c>
      <c r="T18" s="14">
        <v>12544966.75018806</v>
      </c>
      <c r="U18" s="14">
        <v>12544966.75018806</v>
      </c>
      <c r="V18" s="14">
        <v>12544966.750188062</v>
      </c>
      <c r="W18" s="14">
        <v>12544966.750188062</v>
      </c>
      <c r="X18" s="14">
        <v>12544966.750188064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10276981242.66011</v>
      </c>
      <c r="E35" s="11">
        <v>10254009567.83568</v>
      </c>
      <c r="F35" s="11">
        <v>9908050139.5578537</v>
      </c>
      <c r="G35" s="11">
        <v>10038187371.16095</v>
      </c>
      <c r="H35" s="11">
        <v>10400451292.614111</v>
      </c>
      <c r="I35" s="11">
        <v>10412576524.179831</v>
      </c>
      <c r="J35" s="11">
        <v>10910824811.175911</v>
      </c>
      <c r="K35" s="11">
        <v>11446894322.994881</v>
      </c>
      <c r="L35" s="11">
        <v>12169971187.5853</v>
      </c>
      <c r="M35" s="11">
        <v>12668229363.210939</v>
      </c>
      <c r="N35" s="11">
        <v>13215819153.99456</v>
      </c>
      <c r="O35" s="11">
        <v>13734090975.86894</v>
      </c>
      <c r="P35" s="11">
        <v>13753175908.2061</v>
      </c>
      <c r="Q35" s="11">
        <v>14084585806.371691</v>
      </c>
      <c r="R35" s="11">
        <v>15188225905.92573</v>
      </c>
      <c r="S35" s="11">
        <v>16286331747.042789</v>
      </c>
      <c r="T35" s="11">
        <v>17053250350.520269</v>
      </c>
      <c r="U35" s="11">
        <v>18073887419.66518</v>
      </c>
      <c r="V35" s="11">
        <v>18303343635.490829</v>
      </c>
      <c r="W35" s="11">
        <v>17082055103.772209</v>
      </c>
      <c r="X35" s="11">
        <v>16398792848.01757</v>
      </c>
    </row>
    <row r="36" spans="1:24" ht="15.75">
      <c r="A36" s="25">
        <v>5</v>
      </c>
      <c r="B36" s="9" t="s">
        <v>9</v>
      </c>
      <c r="C36" s="10"/>
      <c r="D36" s="11">
        <v>254793.00000000003</v>
      </c>
      <c r="E36" s="11">
        <v>257359.00000000003</v>
      </c>
      <c r="F36" s="11">
        <v>259881.00000000003</v>
      </c>
      <c r="G36" s="11">
        <v>262385.99999999994</v>
      </c>
      <c r="H36" s="11">
        <v>264908.99999999994</v>
      </c>
      <c r="I36" s="11">
        <v>267477.99999999994</v>
      </c>
      <c r="J36" s="11">
        <v>270119</v>
      </c>
      <c r="K36" s="11">
        <v>272835.99999999994</v>
      </c>
      <c r="L36" s="11">
        <v>275608</v>
      </c>
      <c r="M36" s="11">
        <v>278403.00000000006</v>
      </c>
      <c r="N36" s="11">
        <v>281210.00000000006</v>
      </c>
      <c r="O36" s="11">
        <v>283992.00000000006</v>
      </c>
      <c r="P36" s="11">
        <v>286783</v>
      </c>
      <c r="Q36" s="11">
        <v>289724</v>
      </c>
      <c r="R36" s="11">
        <v>293003.99999999988</v>
      </c>
      <c r="S36" s="11">
        <v>296742.99999999994</v>
      </c>
      <c r="T36" s="11">
        <v>301009.99999999988</v>
      </c>
      <c r="U36" s="11">
        <v>305721.00000000006</v>
      </c>
      <c r="V36" s="11">
        <v>310666</v>
      </c>
      <c r="W36" s="11">
        <v>315543.00000000012</v>
      </c>
      <c r="X36" s="11">
        <v>320136.00000000006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755231.66220258886</v>
      </c>
      <c r="E39" s="11">
        <f t="shared" si="8"/>
        <v>756699.19468828547</v>
      </c>
      <c r="F39" s="11">
        <f t="shared" si="8"/>
        <v>757322.28532434395</v>
      </c>
      <c r="G39" s="11">
        <f t="shared" si="8"/>
        <v>755693.04100095946</v>
      </c>
      <c r="H39" s="11">
        <f t="shared" si="8"/>
        <v>755425.72409731953</v>
      </c>
      <c r="I39" s="11">
        <f t="shared" si="8"/>
        <v>756075.09438844386</v>
      </c>
      <c r="J39" s="11">
        <f t="shared" si="8"/>
        <v>755339.61288020608</v>
      </c>
      <c r="K39" s="11">
        <f t="shared" si="8"/>
        <v>756530.9601065598</v>
      </c>
      <c r="L39" s="11">
        <f t="shared" si="8"/>
        <v>761681.83446552872</v>
      </c>
      <c r="M39" s="11">
        <f t="shared" si="8"/>
        <v>765279.01596523682</v>
      </c>
      <c r="N39" s="11">
        <f t="shared" si="8"/>
        <v>760699.76497139607</v>
      </c>
      <c r="O39" s="11">
        <f t="shared" si="8"/>
        <v>766201.50409015501</v>
      </c>
      <c r="P39" s="11">
        <f t="shared" si="8"/>
        <v>769262.03933108342</v>
      </c>
      <c r="Q39" s="11">
        <f t="shared" si="8"/>
        <v>769909.11067350779</v>
      </c>
      <c r="R39" s="11">
        <f t="shared" si="8"/>
        <v>773815.6968265546</v>
      </c>
      <c r="S39" s="11">
        <f t="shared" si="8"/>
        <v>783229.35044933914</v>
      </c>
      <c r="T39" s="11">
        <f t="shared" si="8"/>
        <v>796588.26952774893</v>
      </c>
      <c r="U39" s="11">
        <f t="shared" si="8"/>
        <v>804186.65666847653</v>
      </c>
      <c r="V39" s="11">
        <f t="shared" si="8"/>
        <v>808207.86455332336</v>
      </c>
      <c r="W39" s="11">
        <f t="shared" si="8"/>
        <v>788768.53489980497</v>
      </c>
      <c r="X39" s="11">
        <f t="shared" si="8"/>
        <v>758630.67508149869</v>
      </c>
    </row>
    <row r="40" spans="1:24" ht="15.75">
      <c r="B40" s="20" t="s">
        <v>5</v>
      </c>
      <c r="C40" s="7"/>
      <c r="D40" s="11">
        <f t="shared" ref="D40:X40" si="9">+D8/D36</f>
        <v>112463.08525492263</v>
      </c>
      <c r="E40" s="11">
        <f t="shared" si="9"/>
        <v>114132.45753909835</v>
      </c>
      <c r="F40" s="11">
        <f t="shared" si="9"/>
        <v>114935.1254206392</v>
      </c>
      <c r="G40" s="11">
        <f t="shared" si="9"/>
        <v>115029.74835701274</v>
      </c>
      <c r="H40" s="11">
        <f t="shared" si="9"/>
        <v>115055.56550128787</v>
      </c>
      <c r="I40" s="11">
        <f t="shared" si="9"/>
        <v>114920.3687888249</v>
      </c>
      <c r="J40" s="11">
        <f t="shared" si="9"/>
        <v>116088.19928657361</v>
      </c>
      <c r="K40" s="11">
        <f t="shared" si="9"/>
        <v>117737.02149035093</v>
      </c>
      <c r="L40" s="11">
        <f t="shared" si="9"/>
        <v>121737.51177627889</v>
      </c>
      <c r="M40" s="11">
        <f t="shared" si="9"/>
        <v>125043.16755055402</v>
      </c>
      <c r="N40" s="11">
        <f t="shared" si="9"/>
        <v>129192.07005844441</v>
      </c>
      <c r="O40" s="11">
        <f t="shared" si="9"/>
        <v>132615.73330305741</v>
      </c>
      <c r="P40" s="11">
        <f t="shared" si="9"/>
        <v>134426.2722744522</v>
      </c>
      <c r="Q40" s="11">
        <f t="shared" si="9"/>
        <v>136924.76937750264</v>
      </c>
      <c r="R40" s="11">
        <f t="shared" si="9"/>
        <v>141667.14435728788</v>
      </c>
      <c r="S40" s="11">
        <f t="shared" si="9"/>
        <v>149806.54570680927</v>
      </c>
      <c r="T40" s="11">
        <f t="shared" si="9"/>
        <v>160805.29500969456</v>
      </c>
      <c r="U40" s="11">
        <f t="shared" si="9"/>
        <v>168444.23549528915</v>
      </c>
      <c r="V40" s="11">
        <f t="shared" si="9"/>
        <v>172080.90166492344</v>
      </c>
      <c r="W40" s="11">
        <f t="shared" si="9"/>
        <v>168881.71908911745</v>
      </c>
      <c r="X40" s="11">
        <f t="shared" si="9"/>
        <v>165456.82748408354</v>
      </c>
    </row>
    <row r="41" spans="1:24" ht="15.75">
      <c r="B41" s="20" t="s">
        <v>38</v>
      </c>
      <c r="C41" s="7"/>
      <c r="D41" s="37">
        <f>+D9/D36</f>
        <v>342039.54711797577</v>
      </c>
      <c r="E41" s="37">
        <f t="shared" ref="E41:X41" si="10">+E9/E36</f>
        <v>344836.67204888025</v>
      </c>
      <c r="F41" s="37">
        <f t="shared" si="10"/>
        <v>347546.93706747046</v>
      </c>
      <c r="G41" s="37">
        <f t="shared" si="10"/>
        <v>348792.02785903285</v>
      </c>
      <c r="H41" s="37">
        <f t="shared" si="10"/>
        <v>351279.21110610908</v>
      </c>
      <c r="I41" s="37">
        <f t="shared" si="10"/>
        <v>354991.54380687757</v>
      </c>
      <c r="J41" s="37">
        <f t="shared" si="10"/>
        <v>356184.991480759</v>
      </c>
      <c r="K41" s="37">
        <f t="shared" si="10"/>
        <v>358842.3112288565</v>
      </c>
      <c r="L41" s="37">
        <f t="shared" si="10"/>
        <v>363393.75538569223</v>
      </c>
      <c r="M41" s="37">
        <f t="shared" si="10"/>
        <v>366751.68305530353</v>
      </c>
      <c r="N41" s="37">
        <f t="shared" si="10"/>
        <v>360753.90872006805</v>
      </c>
      <c r="O41" s="37">
        <f t="shared" si="10"/>
        <v>365484.52860433265</v>
      </c>
      <c r="P41" s="37">
        <f t="shared" si="10"/>
        <v>369624.97376334085</v>
      </c>
      <c r="Q41" s="37">
        <f t="shared" si="10"/>
        <v>370744.11992638599</v>
      </c>
      <c r="R41" s="37">
        <f t="shared" si="10"/>
        <v>372981.70404755219</v>
      </c>
      <c r="S41" s="37">
        <f t="shared" si="10"/>
        <v>377793.31316895311</v>
      </c>
      <c r="T41" s="37">
        <f t="shared" si="10"/>
        <v>383911.02467264549</v>
      </c>
      <c r="U41" s="37">
        <f t="shared" si="10"/>
        <v>388410.71859238727</v>
      </c>
      <c r="V41" s="37">
        <f t="shared" si="10"/>
        <v>392732.10395483137</v>
      </c>
      <c r="W41" s="37">
        <f t="shared" si="10"/>
        <v>386894.79106454039</v>
      </c>
      <c r="X41" s="37">
        <f t="shared" si="10"/>
        <v>392854.33325592917</v>
      </c>
    </row>
    <row r="42" spans="1:24" ht="15.75">
      <c r="B42" s="20" t="s">
        <v>10</v>
      </c>
      <c r="C42" s="9"/>
      <c r="D42" s="11">
        <f t="shared" ref="D42:X42" si="11">+D10/D36</f>
        <v>300729.02982969052</v>
      </c>
      <c r="E42" s="11">
        <f t="shared" si="11"/>
        <v>297730.06510030688</v>
      </c>
      <c r="F42" s="11">
        <f t="shared" si="11"/>
        <v>294840.22283623432</v>
      </c>
      <c r="G42" s="11">
        <f t="shared" si="11"/>
        <v>291871.2647849138</v>
      </c>
      <c r="H42" s="11">
        <f t="shared" si="11"/>
        <v>289090.94748992263</v>
      </c>
      <c r="I42" s="11">
        <f t="shared" si="11"/>
        <v>286163.18179274135</v>
      </c>
      <c r="J42" s="11">
        <f t="shared" si="11"/>
        <v>283066.42211287346</v>
      </c>
      <c r="K42" s="11">
        <f t="shared" si="11"/>
        <v>279951.62738735235</v>
      </c>
      <c r="L42" s="11">
        <f t="shared" si="11"/>
        <v>276550.56730355753</v>
      </c>
      <c r="M42" s="11">
        <f t="shared" si="11"/>
        <v>273484.16535937926</v>
      </c>
      <c r="N42" s="11">
        <f t="shared" si="11"/>
        <v>270753.78619288356</v>
      </c>
      <c r="O42" s="11">
        <f t="shared" si="11"/>
        <v>268101.24218276504</v>
      </c>
      <c r="P42" s="11">
        <f t="shared" si="11"/>
        <v>265210.79329329036</v>
      </c>
      <c r="Q42" s="11">
        <f t="shared" si="11"/>
        <v>262240.22136961925</v>
      </c>
      <c r="R42" s="11">
        <f t="shared" si="11"/>
        <v>259166.84842171456</v>
      </c>
      <c r="S42" s="11">
        <f t="shared" si="11"/>
        <v>255629.49157357684</v>
      </c>
      <c r="T42" s="11">
        <f t="shared" si="11"/>
        <v>251871.9498454089</v>
      </c>
      <c r="U42" s="11">
        <f t="shared" si="11"/>
        <v>247331.70258080011</v>
      </c>
      <c r="V42" s="11">
        <f t="shared" si="11"/>
        <v>243394.85893356847</v>
      </c>
      <c r="W42" s="11">
        <f t="shared" si="11"/>
        <v>232992.02474614716</v>
      </c>
      <c r="X42" s="11">
        <f t="shared" si="11"/>
        <v>200319.51434148604</v>
      </c>
    </row>
    <row r="43" spans="1:24" ht="15.75">
      <c r="B43" s="26" t="s">
        <v>32</v>
      </c>
      <c r="C43" s="9"/>
      <c r="D43" s="11">
        <f t="shared" ref="D43:X43" si="12">+D11/D36</f>
        <v>300729.02982969052</v>
      </c>
      <c r="E43" s="11">
        <f t="shared" si="12"/>
        <v>297730.06510030688</v>
      </c>
      <c r="F43" s="11">
        <f t="shared" si="12"/>
        <v>294840.22283623432</v>
      </c>
      <c r="G43" s="11">
        <f t="shared" si="12"/>
        <v>291871.2647849138</v>
      </c>
      <c r="H43" s="11">
        <f t="shared" si="12"/>
        <v>289090.94748992263</v>
      </c>
      <c r="I43" s="11">
        <f t="shared" si="12"/>
        <v>286163.18179274135</v>
      </c>
      <c r="J43" s="11">
        <f t="shared" si="12"/>
        <v>283066.42211287346</v>
      </c>
      <c r="K43" s="11">
        <f t="shared" si="12"/>
        <v>279951.62738735235</v>
      </c>
      <c r="L43" s="11">
        <f t="shared" si="12"/>
        <v>276550.56730355753</v>
      </c>
      <c r="M43" s="11">
        <f t="shared" si="12"/>
        <v>273484.16535937926</v>
      </c>
      <c r="N43" s="11">
        <f t="shared" si="12"/>
        <v>270753.78619288356</v>
      </c>
      <c r="O43" s="11">
        <f t="shared" si="12"/>
        <v>268101.24218276504</v>
      </c>
      <c r="P43" s="11">
        <f t="shared" si="12"/>
        <v>265210.79329329036</v>
      </c>
      <c r="Q43" s="11">
        <f t="shared" si="12"/>
        <v>262240.22136961925</v>
      </c>
      <c r="R43" s="11">
        <f t="shared" si="12"/>
        <v>259166.84842171456</v>
      </c>
      <c r="S43" s="11">
        <f t="shared" si="12"/>
        <v>255629.49157357684</v>
      </c>
      <c r="T43" s="11">
        <f t="shared" si="12"/>
        <v>251871.9498454089</v>
      </c>
      <c r="U43" s="11">
        <f t="shared" si="12"/>
        <v>247331.70258080011</v>
      </c>
      <c r="V43" s="11">
        <f t="shared" si="12"/>
        <v>243394.85893356847</v>
      </c>
      <c r="W43" s="11">
        <f t="shared" si="12"/>
        <v>232992.02474614716</v>
      </c>
      <c r="X43" s="11">
        <f t="shared" si="12"/>
        <v>200319.51434148604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300664.65884339355</v>
      </c>
      <c r="E45" s="11">
        <f t="shared" si="14"/>
        <v>297666.87942012819</v>
      </c>
      <c r="F45" s="11">
        <f t="shared" si="14"/>
        <v>294778.18855816615</v>
      </c>
      <c r="G45" s="11">
        <f t="shared" si="14"/>
        <v>291810.35583027382</v>
      </c>
      <c r="H45" s="11">
        <f t="shared" si="14"/>
        <v>289031.14663858997</v>
      </c>
      <c r="I45" s="11">
        <f t="shared" si="14"/>
        <v>286104.47823402175</v>
      </c>
      <c r="J45" s="11">
        <f t="shared" si="14"/>
        <v>283008.81032979733</v>
      </c>
      <c r="K45" s="11">
        <f t="shared" si="14"/>
        <v>279895.10198752879</v>
      </c>
      <c r="L45" s="11">
        <f t="shared" si="14"/>
        <v>276495.11793075339</v>
      </c>
      <c r="M45" s="11">
        <f t="shared" si="14"/>
        <v>273429.77507804852</v>
      </c>
      <c r="N45" s="11">
        <f t="shared" si="14"/>
        <v>270700.43622578832</v>
      </c>
      <c r="O45" s="11">
        <f t="shared" si="14"/>
        <v>268048.64105698024</v>
      </c>
      <c r="P45" s="11">
        <f t="shared" si="14"/>
        <v>265158.92810748483</v>
      </c>
      <c r="Q45" s="11">
        <f t="shared" si="14"/>
        <v>262189.10441607761</v>
      </c>
      <c r="R45" s="11">
        <f t="shared" si="14"/>
        <v>259116.52295545841</v>
      </c>
      <c r="S45" s="11">
        <f t="shared" si="14"/>
        <v>255580.0167162696</v>
      </c>
      <c r="T45" s="11">
        <f t="shared" si="14"/>
        <v>251823.13712047253</v>
      </c>
      <c r="U45" s="11">
        <f t="shared" si="14"/>
        <v>247283.60343457115</v>
      </c>
      <c r="V45" s="11">
        <f t="shared" si="14"/>
        <v>243347.48741613355</v>
      </c>
      <c r="W45" s="11">
        <f t="shared" si="14"/>
        <v>232945.34799975567</v>
      </c>
      <c r="X45" s="11">
        <f t="shared" si="14"/>
        <v>200273.47040597809</v>
      </c>
    </row>
    <row r="46" spans="1:24" ht="15.75">
      <c r="B46" s="10" t="s">
        <v>11</v>
      </c>
      <c r="C46" s="9"/>
      <c r="D46" s="11">
        <f t="shared" ref="D46:X46" si="15">+D16/D36</f>
        <v>64.370986296996605</v>
      </c>
      <c r="E46" s="11">
        <f t="shared" si="15"/>
        <v>63.185680178653222</v>
      </c>
      <c r="F46" s="11">
        <f t="shared" si="15"/>
        <v>62.034278068136452</v>
      </c>
      <c r="G46" s="11">
        <f t="shared" si="15"/>
        <v>60.908954639930215</v>
      </c>
      <c r="H46" s="11">
        <f t="shared" si="15"/>
        <v>59.80085133264663</v>
      </c>
      <c r="I46" s="11">
        <f t="shared" si="15"/>
        <v>58.703558719623452</v>
      </c>
      <c r="J46" s="11">
        <f t="shared" si="15"/>
        <v>57.611783076106441</v>
      </c>
      <c r="K46" s="11">
        <f t="shared" si="15"/>
        <v>56.525399823564904</v>
      </c>
      <c r="L46" s="11">
        <f t="shared" si="15"/>
        <v>55.449372804089528</v>
      </c>
      <c r="M46" s="11">
        <f t="shared" si="15"/>
        <v>54.390281330721507</v>
      </c>
      <c r="N46" s="11">
        <f t="shared" si="15"/>
        <v>53.349967095210751</v>
      </c>
      <c r="O46" s="11">
        <f t="shared" si="15"/>
        <v>52.601125784743104</v>
      </c>
      <c r="P46" s="11">
        <f t="shared" si="15"/>
        <v>51.865185805564884</v>
      </c>
      <c r="Q46" s="11">
        <f t="shared" si="15"/>
        <v>51.11695354162535</v>
      </c>
      <c r="R46" s="11">
        <f t="shared" si="15"/>
        <v>50.325466256127619</v>
      </c>
      <c r="S46" s="11">
        <f t="shared" si="15"/>
        <v>49.474857307255654</v>
      </c>
      <c r="T46" s="11">
        <f t="shared" si="15"/>
        <v>48.812724936367303</v>
      </c>
      <c r="U46" s="11">
        <f t="shared" si="15"/>
        <v>48.099146228963228</v>
      </c>
      <c r="V46" s="11">
        <f t="shared" si="15"/>
        <v>47.371517434910245</v>
      </c>
      <c r="W46" s="11">
        <f t="shared" si="15"/>
        <v>46.676746391467326</v>
      </c>
      <c r="X46" s="11">
        <f t="shared" si="15"/>
        <v>46.04393550794579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40334.62945473427</v>
      </c>
      <c r="E50" s="11">
        <f t="shared" ref="E50:X50" si="18">+E35/E36</f>
        <v>39843.213440507927</v>
      </c>
      <c r="F50" s="11">
        <f t="shared" si="18"/>
        <v>38125.334824623009</v>
      </c>
      <c r="G50" s="11">
        <f t="shared" si="18"/>
        <v>38257.328406092369</v>
      </c>
      <c r="H50" s="11">
        <f t="shared" si="18"/>
        <v>39260.467906390921</v>
      </c>
      <c r="I50" s="11">
        <f t="shared" si="18"/>
        <v>38928.721331024732</v>
      </c>
      <c r="J50" s="11">
        <f t="shared" si="18"/>
        <v>40392.659572913828</v>
      </c>
      <c r="K50" s="11">
        <f t="shared" si="18"/>
        <v>41955.219703392817</v>
      </c>
      <c r="L50" s="11">
        <f t="shared" si="18"/>
        <v>44156.813980672916</v>
      </c>
      <c r="M50" s="11">
        <f t="shared" si="18"/>
        <v>45503.207089043353</v>
      </c>
      <c r="N50" s="11">
        <f t="shared" si="18"/>
        <v>46996.263127180959</v>
      </c>
      <c r="O50" s="11">
        <f t="shared" si="18"/>
        <v>48360.837544258065</v>
      </c>
      <c r="P50" s="11">
        <f t="shared" si="18"/>
        <v>47956.733517001012</v>
      </c>
      <c r="Q50" s="11">
        <f t="shared" si="18"/>
        <v>48613.804194238968</v>
      </c>
      <c r="R50" s="11">
        <f t="shared" si="18"/>
        <v>51836.240822397427</v>
      </c>
      <c r="S50" s="11">
        <f t="shared" si="18"/>
        <v>54883.625720043245</v>
      </c>
      <c r="T50" s="11">
        <f t="shared" si="18"/>
        <v>56653.434605229981</v>
      </c>
      <c r="U50" s="11">
        <f t="shared" si="18"/>
        <v>59118.894088614055</v>
      </c>
      <c r="V50" s="11">
        <f t="shared" si="18"/>
        <v>58916.468604516842</v>
      </c>
      <c r="W50" s="11">
        <f t="shared" si="18"/>
        <v>54135.427196205281</v>
      </c>
      <c r="X50" s="11">
        <f t="shared" si="18"/>
        <v>51224.457255721216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0.1943155404020791</v>
      </c>
      <c r="F53" s="32">
        <f>IFERROR(((F39/$D39)-1)*100,0)</f>
        <v>0.2768187863916971</v>
      </c>
      <c r="G53" s="32">
        <f>IFERROR(((G39/$D39)-1)*100,0)</f>
        <v>6.1091029608717484E-2</v>
      </c>
      <c r="H53" s="32">
        <f t="shared" ref="H53:X53" si="19">IFERROR(((H39/$D39)-1)*100,0)</f>
        <v>2.5695677822179519E-2</v>
      </c>
      <c r="I53" s="32">
        <f t="shared" si="19"/>
        <v>0.11167860513092709</v>
      </c>
      <c r="J53" s="32">
        <f t="shared" si="19"/>
        <v>1.4293717149294061E-2</v>
      </c>
      <c r="K53" s="32">
        <f t="shared" si="19"/>
        <v>0.1720396494211629</v>
      </c>
      <c r="L53" s="32">
        <f t="shared" si="19"/>
        <v>0.85406539287935512</v>
      </c>
      <c r="M53" s="32">
        <f t="shared" si="19"/>
        <v>1.3303671264715655</v>
      </c>
      <c r="N53" s="32">
        <f t="shared" si="19"/>
        <v>0.72402986295090344</v>
      </c>
      <c r="O53" s="32">
        <f t="shared" si="19"/>
        <v>1.4525135050049709</v>
      </c>
      <c r="P53" s="32">
        <f t="shared" si="19"/>
        <v>1.8577580669189242</v>
      </c>
      <c r="Q53" s="32">
        <f t="shared" si="19"/>
        <v>1.9434365911133789</v>
      </c>
      <c r="R53" s="32">
        <f t="shared" si="19"/>
        <v>2.4607065029247366</v>
      </c>
      <c r="S53" s="32">
        <f t="shared" si="19"/>
        <v>3.7071655821601324</v>
      </c>
      <c r="T53" s="32">
        <f t="shared" si="19"/>
        <v>5.4760160881690112</v>
      </c>
      <c r="U53" s="32">
        <f t="shared" si="19"/>
        <v>6.4821162718619707</v>
      </c>
      <c r="V53" s="32">
        <f t="shared" si="19"/>
        <v>7.0145632131249025</v>
      </c>
      <c r="W53" s="32">
        <f t="shared" si="19"/>
        <v>4.4406073494598797</v>
      </c>
      <c r="X53" s="32">
        <f t="shared" si="19"/>
        <v>0.45006228539159476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1.4843735438981875</v>
      </c>
      <c r="F54" s="32">
        <f t="shared" ref="F54:I54" si="21">IFERROR(((F40/$D40)-1)*100,0)</f>
        <v>2.1980902979081174</v>
      </c>
      <c r="G54" s="32">
        <f t="shared" si="21"/>
        <v>2.2822271826103524</v>
      </c>
      <c r="H54" s="32">
        <f t="shared" si="21"/>
        <v>2.3051832879106948</v>
      </c>
      <c r="I54" s="32">
        <f t="shared" si="21"/>
        <v>2.1849689863409738</v>
      </c>
      <c r="J54" s="32">
        <f t="shared" ref="J54:X54" si="22">IFERROR(((J40/$D40)-1)*100,0)</f>
        <v>3.2233812752280988</v>
      </c>
      <c r="K54" s="32">
        <f t="shared" si="22"/>
        <v>4.68948208514266</v>
      </c>
      <c r="L54" s="32">
        <f t="shared" si="22"/>
        <v>8.246640664653393</v>
      </c>
      <c r="M54" s="32">
        <f t="shared" si="22"/>
        <v>11.185965836804002</v>
      </c>
      <c r="N54" s="32">
        <f t="shared" si="22"/>
        <v>14.875089693299648</v>
      </c>
      <c r="O54" s="32">
        <f t="shared" si="22"/>
        <v>17.919344825419216</v>
      </c>
      <c r="P54" s="32">
        <f t="shared" si="22"/>
        <v>19.529241056961165</v>
      </c>
      <c r="Q54" s="32">
        <f t="shared" si="22"/>
        <v>21.75085635178171</v>
      </c>
      <c r="R54" s="32">
        <f t="shared" si="22"/>
        <v>25.967684450562366</v>
      </c>
      <c r="S54" s="32">
        <f t="shared" si="22"/>
        <v>33.205082687567547</v>
      </c>
      <c r="T54" s="32">
        <f t="shared" si="22"/>
        <v>42.984957815441007</v>
      </c>
      <c r="U54" s="32">
        <f t="shared" si="22"/>
        <v>49.77735593281367</v>
      </c>
      <c r="V54" s="32">
        <f t="shared" si="22"/>
        <v>53.011009145679886</v>
      </c>
      <c r="W54" s="32">
        <f t="shared" si="22"/>
        <v>50.16635788206365</v>
      </c>
      <c r="X54" s="39">
        <f t="shared" si="22"/>
        <v>47.121010515618345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0.81777822315374227</v>
      </c>
      <c r="F55" s="32">
        <f t="shared" ref="F55:I55" si="23">IFERROR(((F41/$D41)-1)*100,0)</f>
        <v>1.6101617476399932</v>
      </c>
      <c r="G55" s="32">
        <f t="shared" si="23"/>
        <v>1.9741812892554167</v>
      </c>
      <c r="H55" s="32">
        <f t="shared" si="23"/>
        <v>2.701343767405473</v>
      </c>
      <c r="I55" s="32">
        <f t="shared" si="23"/>
        <v>3.786695660789885</v>
      </c>
      <c r="J55" s="32">
        <f t="shared" ref="J55:X55" si="24">IFERROR(((J41/$D41)-1)*100,0)</f>
        <v>4.1356166215201329</v>
      </c>
      <c r="K55" s="32">
        <f t="shared" si="24"/>
        <v>4.9125208627074812</v>
      </c>
      <c r="L55" s="32">
        <f t="shared" si="24"/>
        <v>6.2431986147938101</v>
      </c>
      <c r="M55" s="32">
        <f t="shared" si="24"/>
        <v>7.2249352876157635</v>
      </c>
      <c r="N55" s="32">
        <f t="shared" si="24"/>
        <v>5.4714028713286122</v>
      </c>
      <c r="O55" s="32">
        <f t="shared" si="24"/>
        <v>6.8544651295162184</v>
      </c>
      <c r="P55" s="32">
        <f t="shared" si="24"/>
        <v>8.0649816308669067</v>
      </c>
      <c r="Q55" s="32">
        <f t="shared" si="24"/>
        <v>8.3921795155779133</v>
      </c>
      <c r="R55" s="32">
        <f t="shared" si="24"/>
        <v>9.0463682314793523</v>
      </c>
      <c r="S55" s="32">
        <f t="shared" si="24"/>
        <v>10.453108815117563</v>
      </c>
      <c r="T55" s="32">
        <f t="shared" si="24"/>
        <v>12.241706524136941</v>
      </c>
      <c r="U55" s="32">
        <f t="shared" si="24"/>
        <v>13.557254377493733</v>
      </c>
      <c r="V55" s="32">
        <f t="shared" si="24"/>
        <v>14.820671253950302</v>
      </c>
      <c r="W55" s="32">
        <f t="shared" si="24"/>
        <v>13.114051964024265</v>
      </c>
      <c r="X55" s="32">
        <f t="shared" si="24"/>
        <v>14.856406683413837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-0.99723153800017617</v>
      </c>
      <c r="F56" s="32">
        <f t="shared" ref="F56:I56" si="25">IFERROR(((F42/$D42)-1)*100,0)</f>
        <v>-1.9581770994277381</v>
      </c>
      <c r="G56" s="32">
        <f t="shared" si="25"/>
        <v>-2.9454306588868606</v>
      </c>
      <c r="H56" s="32">
        <f t="shared" si="25"/>
        <v>-3.8699564010693632</v>
      </c>
      <c r="I56" s="32">
        <f t="shared" si="25"/>
        <v>-4.8435124620985643</v>
      </c>
      <c r="J56" s="32">
        <f t="shared" ref="J56:X56" si="26">IFERROR(((J42/$D42)-1)*100,0)</f>
        <v>-5.8732632918144905</v>
      </c>
      <c r="K56" s="32">
        <f t="shared" si="26"/>
        <v>-6.9090112298453077</v>
      </c>
      <c r="L56" s="32">
        <f t="shared" si="26"/>
        <v>-8.0399496316753254</v>
      </c>
      <c r="M56" s="32">
        <f t="shared" si="26"/>
        <v>-9.05960574732031</v>
      </c>
      <c r="N56" s="32">
        <f t="shared" si="26"/>
        <v>-9.9675258001472589</v>
      </c>
      <c r="O56" s="32">
        <f t="shared" si="26"/>
        <v>-10.849563697060882</v>
      </c>
      <c r="P56" s="32">
        <f t="shared" si="26"/>
        <v>-11.810710976760353</v>
      </c>
      <c r="Q56" s="32">
        <f t="shared" si="26"/>
        <v>-12.798501189548727</v>
      </c>
      <c r="R56" s="32">
        <f t="shared" si="26"/>
        <v>-13.820475340047334</v>
      </c>
      <c r="S56" s="32">
        <f t="shared" si="26"/>
        <v>-14.99673585940624</v>
      </c>
      <c r="T56" s="32">
        <f t="shared" si="26"/>
        <v>-16.24621341409922</v>
      </c>
      <c r="U56" s="32">
        <f t="shared" si="26"/>
        <v>-17.755960333836242</v>
      </c>
      <c r="V56" s="32">
        <f t="shared" si="26"/>
        <v>-19.065060306479776</v>
      </c>
      <c r="W56" s="32">
        <f t="shared" si="26"/>
        <v>-22.524265489734841</v>
      </c>
      <c r="X56" s="32">
        <f t="shared" si="26"/>
        <v>-33.388700633613119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-0.99723153800017617</v>
      </c>
      <c r="F57" s="32">
        <f t="shared" ref="F57:I57" si="27">IFERROR(((F43/$D43)-1)*100,0)</f>
        <v>-1.9581770994277381</v>
      </c>
      <c r="G57" s="32">
        <f t="shared" si="27"/>
        <v>-2.9454306588868606</v>
      </c>
      <c r="H57" s="32">
        <f t="shared" si="27"/>
        <v>-3.8699564010693632</v>
      </c>
      <c r="I57" s="32">
        <f t="shared" si="27"/>
        <v>-4.8435124620985643</v>
      </c>
      <c r="J57" s="32">
        <f t="shared" ref="J57:X57" si="28">IFERROR(((J43/$D43)-1)*100,0)</f>
        <v>-5.8732632918144905</v>
      </c>
      <c r="K57" s="32">
        <f t="shared" si="28"/>
        <v>-6.9090112298453077</v>
      </c>
      <c r="L57" s="32">
        <f t="shared" si="28"/>
        <v>-8.0399496316753254</v>
      </c>
      <c r="M57" s="32">
        <f t="shared" si="28"/>
        <v>-9.05960574732031</v>
      </c>
      <c r="N57" s="32">
        <f t="shared" si="28"/>
        <v>-9.9675258001472589</v>
      </c>
      <c r="O57" s="32">
        <f t="shared" si="28"/>
        <v>-10.849563697060882</v>
      </c>
      <c r="P57" s="32">
        <f t="shared" si="28"/>
        <v>-11.810710976760353</v>
      </c>
      <c r="Q57" s="32">
        <f t="shared" si="28"/>
        <v>-12.798501189548727</v>
      </c>
      <c r="R57" s="32">
        <f t="shared" si="28"/>
        <v>-13.820475340047334</v>
      </c>
      <c r="S57" s="32">
        <f t="shared" si="28"/>
        <v>-14.99673585940624</v>
      </c>
      <c r="T57" s="32">
        <f t="shared" si="28"/>
        <v>-16.24621341409922</v>
      </c>
      <c r="U57" s="32">
        <f t="shared" si="28"/>
        <v>-17.755960333836242</v>
      </c>
      <c r="V57" s="32">
        <f t="shared" si="28"/>
        <v>-19.065060306479776</v>
      </c>
      <c r="W57" s="32">
        <f t="shared" si="28"/>
        <v>-22.524265489734841</v>
      </c>
      <c r="X57" s="32">
        <f t="shared" si="28"/>
        <v>-33.388700633613119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-0.99705081228945724</v>
      </c>
      <c r="F59" s="32">
        <f t="shared" ref="F59:I59" si="31">IFERROR(((F45/$D45)-1)*100,0)</f>
        <v>-1.9578191556904878</v>
      </c>
      <c r="G59" s="32">
        <f t="shared" si="31"/>
        <v>-2.9449098032275356</v>
      </c>
      <c r="H59" s="32">
        <f t="shared" si="31"/>
        <v>-3.8692649310882565</v>
      </c>
      <c r="I59" s="32">
        <f t="shared" si="31"/>
        <v>-4.8426644705707567</v>
      </c>
      <c r="J59" s="32">
        <f t="shared" ref="J59:X59" si="32">IFERROR(((J45/$D45)-1)*100,0)</f>
        <v>-5.8722726447183131</v>
      </c>
      <c r="K59" s="32">
        <f t="shared" si="32"/>
        <v>-6.9078810046254713</v>
      </c>
      <c r="L59" s="32">
        <f t="shared" si="32"/>
        <v>-8.0387036526395672</v>
      </c>
      <c r="M59" s="32">
        <f t="shared" si="32"/>
        <v>-9.0582258221212459</v>
      </c>
      <c r="N59" s="32">
        <f t="shared" si="32"/>
        <v>-9.9659942518261264</v>
      </c>
      <c r="O59" s="32">
        <f t="shared" si="32"/>
        <v>-10.847971927223387</v>
      </c>
      <c r="P59" s="32">
        <f t="shared" si="32"/>
        <v>-11.809080213315825</v>
      </c>
      <c r="Q59" s="32">
        <f t="shared" si="32"/>
        <v>-12.796833048262124</v>
      </c>
      <c r="R59" s="32">
        <f t="shared" si="32"/>
        <v>-13.818762753083069</v>
      </c>
      <c r="S59" s="32">
        <f t="shared" si="32"/>
        <v>-14.994992195144253</v>
      </c>
      <c r="T59" s="32">
        <f t="shared" si="32"/>
        <v>-16.244517034627936</v>
      </c>
      <c r="U59" s="32">
        <f t="shared" si="32"/>
        <v>-17.754349850817309</v>
      </c>
      <c r="V59" s="32">
        <f t="shared" si="32"/>
        <v>-19.063488089271797</v>
      </c>
      <c r="W59" s="32">
        <f t="shared" si="32"/>
        <v>-22.523202794815557</v>
      </c>
      <c r="X59" s="32">
        <f t="shared" si="32"/>
        <v>-33.389753496005646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-1.841367029665486</v>
      </c>
      <c r="F60" s="32">
        <f t="shared" ref="F60:I60" si="33">IFERROR(((F46/$D46)-1)*100,0)</f>
        <v>-3.6300643555141177</v>
      </c>
      <c r="G60" s="32">
        <f t="shared" si="33"/>
        <v>-5.3782485809572229</v>
      </c>
      <c r="H60" s="32">
        <f t="shared" si="33"/>
        <v>-7.0996814360807843</v>
      </c>
      <c r="I60" s="32">
        <f t="shared" si="33"/>
        <v>-8.8043199326240273</v>
      </c>
      <c r="J60" s="32">
        <f t="shared" ref="J60:X60" si="34">IFERROR(((J46/$D46)-1)*100,0)</f>
        <v>-10.500387845083448</v>
      </c>
      <c r="K60" s="32">
        <f t="shared" si="34"/>
        <v>-12.188078705573224</v>
      </c>
      <c r="L60" s="32">
        <f t="shared" si="34"/>
        <v>-13.85968121063781</v>
      </c>
      <c r="M60" s="32">
        <f t="shared" si="34"/>
        <v>-15.504974430911854</v>
      </c>
      <c r="N60" s="32">
        <f t="shared" si="34"/>
        <v>-17.121097307623621</v>
      </c>
      <c r="O60" s="32">
        <f t="shared" si="34"/>
        <v>-18.284418476904175</v>
      </c>
      <c r="P60" s="32">
        <f t="shared" si="34"/>
        <v>-19.42769749360701</v>
      </c>
      <c r="Q60" s="32">
        <f t="shared" si="34"/>
        <v>-20.590072512202063</v>
      </c>
      <c r="R60" s="32">
        <f t="shared" si="34"/>
        <v>-21.819643986912652</v>
      </c>
      <c r="S60" s="32">
        <f t="shared" si="34"/>
        <v>-23.141060665146227</v>
      </c>
      <c r="T60" s="32">
        <f t="shared" si="34"/>
        <v>-24.169679937551635</v>
      </c>
      <c r="U60" s="32">
        <f t="shared" si="34"/>
        <v>-25.278220832220775</v>
      </c>
      <c r="V60" s="32">
        <f t="shared" si="34"/>
        <v>-26.408588465079209</v>
      </c>
      <c r="W60" s="32">
        <f t="shared" si="34"/>
        <v>-27.487911749388328</v>
      </c>
      <c r="X60" s="32">
        <f t="shared" si="34"/>
        <v>-28.47098024021718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-1.2183476602353194</v>
      </c>
      <c r="F64" s="32">
        <f t="shared" ref="F64:I64" si="41">IFERROR(((F50/$D50)-1)*100,0)</f>
        <v>-5.4774139739913856</v>
      </c>
      <c r="G64" s="32">
        <f t="shared" si="41"/>
        <v>-5.1501676765697386</v>
      </c>
      <c r="H64" s="32">
        <f t="shared" si="41"/>
        <v>-2.6631248702776111</v>
      </c>
      <c r="I64" s="32">
        <f t="shared" si="41"/>
        <v>-3.4856106098292705</v>
      </c>
      <c r="J64" s="32">
        <f t="shared" ref="J64:X64" si="42">IFERROR(((J50/$D50)-1)*100,0)</f>
        <v>0.14387170271312755</v>
      </c>
      <c r="K64" s="32">
        <f t="shared" si="42"/>
        <v>4.0178632370411638</v>
      </c>
      <c r="L64" s="32">
        <f t="shared" si="42"/>
        <v>9.4761860406530118</v>
      </c>
      <c r="M64" s="32">
        <f t="shared" si="42"/>
        <v>12.814243502867795</v>
      </c>
      <c r="N64" s="32">
        <f t="shared" si="42"/>
        <v>16.515916378809781</v>
      </c>
      <c r="O64" s="32">
        <f t="shared" si="42"/>
        <v>19.899050017383324</v>
      </c>
      <c r="P64" s="32">
        <f t="shared" si="42"/>
        <v>18.89717140161331</v>
      </c>
      <c r="Q64" s="32">
        <f t="shared" si="42"/>
        <v>20.526219904402598</v>
      </c>
      <c r="R64" s="32">
        <f t="shared" si="42"/>
        <v>28.51547546896618</v>
      </c>
      <c r="S64" s="32">
        <f t="shared" si="42"/>
        <v>36.070732425189767</v>
      </c>
      <c r="T64" s="32">
        <f t="shared" si="42"/>
        <v>40.458547335384765</v>
      </c>
      <c r="U64" s="32">
        <f t="shared" si="42"/>
        <v>46.571060371238858</v>
      </c>
      <c r="V64" s="32">
        <f t="shared" si="42"/>
        <v>46.069195133269126</v>
      </c>
      <c r="W64" s="32">
        <f t="shared" si="42"/>
        <v>34.215754372948993</v>
      </c>
      <c r="X64" s="32">
        <f t="shared" si="42"/>
        <v>26.998705450382545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17.46127727919481</v>
      </c>
      <c r="D67" s="30">
        <f>(D8/D7)*100</f>
        <v>14.891203703898034</v>
      </c>
      <c r="E67" s="30">
        <f t="shared" ref="E67:X67" si="43">(E8/E7)*100</f>
        <v>15.082936302861279</v>
      </c>
      <c r="F67" s="30">
        <f t="shared" si="43"/>
        <v>15.176514364873746</v>
      </c>
      <c r="G67" s="30">
        <f t="shared" si="43"/>
        <v>15.221755675379667</v>
      </c>
      <c r="H67" s="30">
        <f t="shared" si="43"/>
        <v>15.230559647511493</v>
      </c>
      <c r="I67" s="30">
        <f t="shared" si="43"/>
        <v>15.199597188395547</v>
      </c>
      <c r="J67" s="30">
        <f t="shared" si="43"/>
        <v>15.369007173331548</v>
      </c>
      <c r="K67" s="30">
        <f t="shared" si="43"/>
        <v>15.562749933428673</v>
      </c>
      <c r="L67" s="30">
        <f t="shared" si="43"/>
        <v>15.982724842282995</v>
      </c>
      <c r="M67" s="30">
        <f t="shared" si="43"/>
        <v>16.339552626154088</v>
      </c>
      <c r="N67" s="30">
        <f t="shared" si="43"/>
        <v>16.983319307756368</v>
      </c>
      <c r="O67" s="30">
        <f t="shared" si="43"/>
        <v>17.308205817285007</v>
      </c>
      <c r="P67" s="30">
        <f t="shared" si="43"/>
        <v>17.474705029165801</v>
      </c>
      <c r="Q67" s="30">
        <f t="shared" si="43"/>
        <v>17.784536834188444</v>
      </c>
      <c r="R67" s="30">
        <f t="shared" si="43"/>
        <v>18.30760799222216</v>
      </c>
      <c r="S67" s="30">
        <f t="shared" si="43"/>
        <v>19.126778844646868</v>
      </c>
      <c r="T67" s="30">
        <f t="shared" si="43"/>
        <v>20.186751570548072</v>
      </c>
      <c r="U67" s="30">
        <f t="shared" si="43"/>
        <v>20.945912755268427</v>
      </c>
      <c r="V67" s="30">
        <f t="shared" si="43"/>
        <v>21.291663841953369</v>
      </c>
      <c r="W67" s="30">
        <f t="shared" si="43"/>
        <v>21.410808319143971</v>
      </c>
      <c r="X67" s="30">
        <f t="shared" si="43"/>
        <v>21.809931092795416</v>
      </c>
    </row>
    <row r="68" spans="1:24" ht="15.75">
      <c r="B68" s="20" t="s">
        <v>38</v>
      </c>
      <c r="C68" s="31">
        <f t="shared" ref="C68:C69" si="44">AVERAGE(D68:X68)</f>
        <v>47.631746362601056</v>
      </c>
      <c r="D68" s="30">
        <f>(D9/D7)*100</f>
        <v>45.289354808091261</v>
      </c>
      <c r="E68" s="30">
        <f t="shared" ref="E68:X68" si="45">(E9/E7)*100</f>
        <v>45.571169424982969</v>
      </c>
      <c r="F68" s="30">
        <f t="shared" si="45"/>
        <v>45.891550242526399</v>
      </c>
      <c r="G68" s="30">
        <f t="shared" si="45"/>
        <v>46.155252058036353</v>
      </c>
      <c r="H68" s="30">
        <f t="shared" si="45"/>
        <v>46.500827268738156</v>
      </c>
      <c r="I68" s="30">
        <f t="shared" si="45"/>
        <v>46.951889625992074</v>
      </c>
      <c r="J68" s="30">
        <f t="shared" si="45"/>
        <v>47.15560860400003</v>
      </c>
      <c r="K68" s="30">
        <f t="shared" si="45"/>
        <v>47.432600931270869</v>
      </c>
      <c r="L68" s="30">
        <f t="shared" si="45"/>
        <v>47.709389792745313</v>
      </c>
      <c r="M68" s="30">
        <f t="shared" si="45"/>
        <v>47.923917343104492</v>
      </c>
      <c r="N68" s="30">
        <f t="shared" si="45"/>
        <v>47.423954276314682</v>
      </c>
      <c r="O68" s="30">
        <f t="shared" si="45"/>
        <v>47.700836745072209</v>
      </c>
      <c r="P68" s="30">
        <f t="shared" si="45"/>
        <v>48.049293331145073</v>
      </c>
      <c r="Q68" s="30">
        <f t="shared" si="45"/>
        <v>48.154271041430228</v>
      </c>
      <c r="R68" s="30">
        <f t="shared" si="45"/>
        <v>48.200328007969247</v>
      </c>
      <c r="S68" s="30">
        <f t="shared" si="45"/>
        <v>48.235336552724036</v>
      </c>
      <c r="T68" s="30">
        <f t="shared" si="45"/>
        <v>48.19441100987391</v>
      </c>
      <c r="U68" s="30">
        <f t="shared" si="45"/>
        <v>48.298577870150908</v>
      </c>
      <c r="V68" s="30">
        <f t="shared" si="45"/>
        <v>48.59295747782469</v>
      </c>
      <c r="W68" s="30">
        <f t="shared" si="45"/>
        <v>49.050484894619501</v>
      </c>
      <c r="X68" s="30">
        <f t="shared" si="45"/>
        <v>51.7846623080098</v>
      </c>
    </row>
    <row r="69" spans="1:24" ht="15.75">
      <c r="B69" s="20" t="s">
        <v>10</v>
      </c>
      <c r="C69" s="31">
        <f t="shared" si="44"/>
        <v>34.906976358204133</v>
      </c>
      <c r="D69" s="30">
        <f t="shared" ref="D69:X69" si="46">(D10/D7)*100</f>
        <v>39.819441488010703</v>
      </c>
      <c r="E69" s="30">
        <f t="shared" si="46"/>
        <v>39.345894272155761</v>
      </c>
      <c r="F69" s="30">
        <f t="shared" si="46"/>
        <v>38.931935392599847</v>
      </c>
      <c r="G69" s="30">
        <f t="shared" si="46"/>
        <v>38.622992266583964</v>
      </c>
      <c r="H69" s="30">
        <f t="shared" si="46"/>
        <v>38.268613083750346</v>
      </c>
      <c r="I69" s="30">
        <f t="shared" si="46"/>
        <v>37.848513185612369</v>
      </c>
      <c r="J69" s="30">
        <f t="shared" si="46"/>
        <v>37.475384222668417</v>
      </c>
      <c r="K69" s="30">
        <f t="shared" si="46"/>
        <v>37.004649135300461</v>
      </c>
      <c r="L69" s="30">
        <f t="shared" si="46"/>
        <v>36.307885364971682</v>
      </c>
      <c r="M69" s="30">
        <f t="shared" si="46"/>
        <v>35.736530030741413</v>
      </c>
      <c r="N69" s="30">
        <f t="shared" si="46"/>
        <v>35.592726415928958</v>
      </c>
      <c r="O69" s="30">
        <f t="shared" si="46"/>
        <v>34.990957437642791</v>
      </c>
      <c r="P69" s="30">
        <f t="shared" si="46"/>
        <v>34.476001639689137</v>
      </c>
      <c r="Q69" s="30">
        <f t="shared" si="46"/>
        <v>34.061192124381343</v>
      </c>
      <c r="R69" s="30">
        <f t="shared" si="46"/>
        <v>33.4920639998086</v>
      </c>
      <c r="S69" s="30">
        <f t="shared" si="46"/>
        <v>32.637884602629114</v>
      </c>
      <c r="T69" s="30">
        <f t="shared" si="46"/>
        <v>31.618837419578021</v>
      </c>
      <c r="U69" s="30">
        <f t="shared" si="46"/>
        <v>30.755509374580665</v>
      </c>
      <c r="V69" s="30">
        <f t="shared" si="46"/>
        <v>30.115378680221927</v>
      </c>
      <c r="W69" s="30">
        <f t="shared" si="46"/>
        <v>29.538706786236535</v>
      </c>
      <c r="X69" s="30">
        <f t="shared" si="46"/>
        <v>26.405406599194787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99.979777535113655</v>
      </c>
      <c r="D72" s="30">
        <f>(D13/D$10)*100</f>
        <v>99.978595020795495</v>
      </c>
      <c r="E72" s="30">
        <f t="shared" ref="E72:X72" si="47">(E13/E$10)*100</f>
        <v>99.978777527839725</v>
      </c>
      <c r="F72" s="30">
        <f t="shared" si="47"/>
        <v>99.978960035550301</v>
      </c>
      <c r="G72" s="30">
        <f t="shared" si="47"/>
        <v>99.979131568609603</v>
      </c>
      <c r="H72" s="30">
        <f t="shared" si="47"/>
        <v>99.979314173670303</v>
      </c>
      <c r="I72" s="30">
        <f t="shared" si="47"/>
        <v>99.979485984761624</v>
      </c>
      <c r="J72" s="30">
        <f t="shared" si="47"/>
        <v>99.979647256412079</v>
      </c>
      <c r="K72" s="30">
        <f t="shared" si="47"/>
        <v>99.979808868999584</v>
      </c>
      <c r="L72" s="30">
        <f t="shared" si="47"/>
        <v>99.979949644166439</v>
      </c>
      <c r="M72" s="30">
        <f t="shared" si="47"/>
        <v>99.980112091221358</v>
      </c>
      <c r="N72" s="30">
        <f t="shared" si="47"/>
        <v>99.980295763230004</v>
      </c>
      <c r="O72" s="30">
        <f t="shared" si="47"/>
        <v>99.980380126046228</v>
      </c>
      <c r="P72" s="30">
        <f t="shared" si="47"/>
        <v>99.980443787689978</v>
      </c>
      <c r="Q72" s="30">
        <f t="shared" si="47"/>
        <v>99.980507584506057</v>
      </c>
      <c r="R72" s="30">
        <f t="shared" si="47"/>
        <v>99.980581827281299</v>
      </c>
      <c r="S72" s="30">
        <f t="shared" si="47"/>
        <v>99.980645872664113</v>
      </c>
      <c r="T72" s="30">
        <f t="shared" si="47"/>
        <v>99.980620023402238</v>
      </c>
      <c r="U72" s="30">
        <f t="shared" si="47"/>
        <v>99.98055277761523</v>
      </c>
      <c r="V72" s="30">
        <f t="shared" si="47"/>
        <v>99.980537174185827</v>
      </c>
      <c r="W72" s="30">
        <f t="shared" si="47"/>
        <v>99.979966375912511</v>
      </c>
      <c r="X72" s="30">
        <f t="shared" si="47"/>
        <v>99.977014752826605</v>
      </c>
    </row>
    <row r="73" spans="1:24" ht="15.75">
      <c r="A73" s="36"/>
      <c r="B73" s="10" t="s">
        <v>11</v>
      </c>
      <c r="C73" s="31">
        <f>AVERAGE(D73:X73)</f>
        <v>2.0222464886355478E-2</v>
      </c>
      <c r="D73" s="30">
        <f>(D16/D$10)*100</f>
        <v>2.1404979204518872E-2</v>
      </c>
      <c r="E73" s="30">
        <f t="shared" ref="E73:X73" si="48">(E16/E$10)*100</f>
        <v>2.1222472160265581E-2</v>
      </c>
      <c r="F73" s="30">
        <f t="shared" si="48"/>
        <v>2.1039964449692028E-2</v>
      </c>
      <c r="G73" s="30">
        <f>(G16/G$10)*100</f>
        <v>2.0868431390399237E-2</v>
      </c>
      <c r="H73" s="30">
        <f t="shared" si="48"/>
        <v>2.0685826329698967E-2</v>
      </c>
      <c r="I73" s="30">
        <f t="shared" si="48"/>
        <v>2.0514015238389586E-2</v>
      </c>
      <c r="J73" s="30">
        <f t="shared" si="48"/>
        <v>2.0352743587910827E-2</v>
      </c>
      <c r="K73" s="30">
        <f t="shared" si="48"/>
        <v>2.0191131000411752E-2</v>
      </c>
      <c r="L73" s="30">
        <f t="shared" si="48"/>
        <v>2.0050355833559064E-2</v>
      </c>
      <c r="M73" s="30">
        <f t="shared" si="48"/>
        <v>1.9887908778648478E-2</v>
      </c>
      <c r="N73" s="30">
        <f t="shared" si="48"/>
        <v>1.9704236770009386E-2</v>
      </c>
      <c r="O73" s="30">
        <f t="shared" si="48"/>
        <v>1.9619873953767374E-2</v>
      </c>
      <c r="P73" s="30">
        <f t="shared" si="48"/>
        <v>1.9556212310035362E-2</v>
      </c>
      <c r="Q73" s="30">
        <f t="shared" si="48"/>
        <v>1.9492415493951872E-2</v>
      </c>
      <c r="R73" s="30">
        <f t="shared" si="48"/>
        <v>1.941817271869524E-2</v>
      </c>
      <c r="S73" s="30">
        <f t="shared" si="48"/>
        <v>1.9354127335896806E-2</v>
      </c>
      <c r="T73" s="30">
        <f t="shared" si="48"/>
        <v>1.9379976597762087E-2</v>
      </c>
      <c r="U73" s="30">
        <f t="shared" si="48"/>
        <v>1.9447222384785003E-2</v>
      </c>
      <c r="V73" s="30">
        <f t="shared" si="48"/>
        <v>1.9462825814180282E-2</v>
      </c>
      <c r="W73" s="30">
        <f t="shared" si="48"/>
        <v>2.0033624087486792E-2</v>
      </c>
      <c r="X73" s="30">
        <f t="shared" si="48"/>
        <v>2.2985247173400381E-2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1817351807.928803</v>
      </c>
      <c r="E147">
        <v>1864400533.701623</v>
      </c>
      <c r="F147">
        <v>1671360795.2285171</v>
      </c>
      <c r="G147">
        <v>1507518436.1396379</v>
      </c>
      <c r="H147">
        <v>1504347071.0736439</v>
      </c>
      <c r="I147">
        <v>1478585793.5718701</v>
      </c>
      <c r="J147">
        <v>1848504716.3085661</v>
      </c>
      <c r="K147">
        <v>2019574824.3750131</v>
      </c>
      <c r="L147">
        <v>2713850070.1089349</v>
      </c>
      <c r="M147">
        <v>2602634115.7657008</v>
      </c>
      <c r="N147">
        <v>2910204764.581326</v>
      </c>
      <c r="O147">
        <v>2784909391.912148</v>
      </c>
      <c r="P147">
        <v>2395834602.7704072</v>
      </c>
      <c r="Q147">
        <v>2661269027.1107249</v>
      </c>
      <c r="R147">
        <v>3425463757.4602799</v>
      </c>
      <c r="S147">
        <v>4605365426.0234461</v>
      </c>
      <c r="T147">
        <v>5728119809.8994837</v>
      </c>
      <c r="U147">
        <v>5029098343.0218887</v>
      </c>
      <c r="V147">
        <v>4022622881.5740018</v>
      </c>
      <c r="W147">
        <v>1968146305.7677121</v>
      </c>
      <c r="X147">
        <v>1810820408.3686709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Wealth_ISL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2014-12-03T13:23:49Z</dcterms:modified>
</cp:coreProperties>
</file>