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LAO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<sst xmlns="http://schemas.openxmlformats.org/spreadsheetml/2006/main" count="95" uniqueCount="65">
  <si>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</si>
  <si>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</si>
  <si>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</si>
  <si>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</si>
  <si>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</si>
  <si>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</si>
  <si>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</si>
  <si>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</si>
  <si>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</si>
  <si>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</si>
  <si>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</si>
  <si>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</si>
  <si>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</si>
  <si>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</si>
  <si>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</si>
  <si>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</si>
  <si>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</si>
  <si>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</si>
  <si>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</si>
  <si>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</si>
  <si>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</si>
  <si>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</si>
  <si>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</si>
  <si>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</si>
  <si>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</si>
  <si>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</si>
  <si>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</si>
  <si>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</si>
  <si>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</si>
  <si>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</si>
  <si>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</si>
  <si>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</si>
  <si>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</si>
  <si>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</si>
  <si>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</si>
  <si>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</si>
  <si>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</si>
  <si>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</si>
  <si>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</si>
  <si>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</si>
  <si>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</si>
  <si>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</si>
  <si>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</si>
  <si>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</si>
  <si>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</si>
  <si>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</si>
  <si>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</si>
  <si>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</si>
  <si>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</si>
  <si>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</si>
  <si>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</si>
  <si>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</si>
  <si>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</si>
  <si>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</si>
  <si>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</si>
  <si>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</si>
  <si>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</si>
  <si>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</si>
  <si>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</si>
  <si>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</si>
  <si>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</si>
  <si>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</si>
  <si>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</si>
  <si>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Lao People s Democratic Republic</t>
  </si>
  <si>
    <t>LAO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</si>
</sst>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Wealth_LAO!$B$54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Wealth_LAO!$D$52:$X$52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4.4826462536578404</c:v>
                </c:pt>
                <c:pt idx="2">
                  <c:v>8.4644589746134091</c:v>
                </c:pt>
                <c:pt idx="3">
                  <c:v>12.778694216619879</c:v>
                </c:pt>
                <c:pt idx="4">
                  <c:v>18.054294229910962</c:v>
                </c:pt>
                <c:pt idx="5">
                  <c:v>23.582196456825134</c:v>
                </c:pt>
                <c:pt idx="6">
                  <c:v>30.077112710828004</c:v>
                </c:pt>
                <c:pt idx="7">
                  <c:v>36.85227112352716</c:v>
                </c:pt>
                <c:pt idx="8">
                  <c:v>57.858444439759069</c:v>
                </c:pt>
                <c:pt idx="9">
                  <c:v>79.360209880964149</c:v>
                </c:pt>
                <c:pt idx="10">
                  <c:v>98.253846625730645</c:v>
                </c:pt>
                <c:pt idx="11">
                  <c:v>126.52668405613325</c:v>
                </c:pt>
                <c:pt idx="12">
                  <c:v>154.27041432951859</c:v>
                </c:pt>
                <c:pt idx="13">
                  <c:v>183.50962329355829</c:v>
                </c:pt>
                <c:pt idx="14">
                  <c:v>218.53712725610936</c:v>
                </c:pt>
                <c:pt idx="15">
                  <c:v>256.32521924289614</c:v>
                </c:pt>
                <c:pt idx="16">
                  <c:v>295.11339050627811</c:v>
                </c:pt>
                <c:pt idx="17">
                  <c:v>360.17586462123876</c:v>
                </c:pt>
                <c:pt idx="18">
                  <c:v>418.13155194414043</c:v>
                </c:pt>
                <c:pt idx="19">
                  <c:v>462.35199337605894</c:v>
                </c:pt>
                <c:pt idx="20" formatCode="_(* #,##0.0000_);_(* \(#,##0.0000\);_(* &quot;-&quot;??_);_(@_)">
                  <c:v>527.39955712050914</c:v>
                </c:pt>
              </c:numCache>
            </c:numRef>
          </c:val>
        </c:ser>
        <c:ser>
          <c:idx val="1"/>
          <c:order val="1"/>
          <c:tx>
            <c:strRef>
              <c:f>Wealth_LAO!$B$55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Wealth_LAO!$D$52:$X$52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0.53857057128747776</c:v>
                </c:pt>
                <c:pt idx="2">
                  <c:v>1.1866989123828109</c:v>
                </c:pt>
                <c:pt idx="3">
                  <c:v>1.9432791609534927</c:v>
                </c:pt>
                <c:pt idx="4">
                  <c:v>2.8290326901942997</c:v>
                </c:pt>
                <c:pt idx="5">
                  <c:v>3.8682279351676119</c:v>
                </c:pt>
                <c:pt idx="6">
                  <c:v>4.8199438555149854</c:v>
                </c:pt>
                <c:pt idx="7">
                  <c:v>6.0473687684821531</c:v>
                </c:pt>
                <c:pt idx="8">
                  <c:v>7.4748769298897066</c:v>
                </c:pt>
                <c:pt idx="9">
                  <c:v>9.0080889972629752</c:v>
                </c:pt>
                <c:pt idx="10">
                  <c:v>10.591290350395521</c:v>
                </c:pt>
                <c:pt idx="11">
                  <c:v>12.340392587443972</c:v>
                </c:pt>
                <c:pt idx="12">
                  <c:v>14.055881295926076</c:v>
                </c:pt>
                <c:pt idx="13">
                  <c:v>15.765357590693284</c:v>
                </c:pt>
                <c:pt idx="14">
                  <c:v>13.168089440405861</c:v>
                </c:pt>
                <c:pt idx="15">
                  <c:v>14.996768759587308</c:v>
                </c:pt>
                <c:pt idx="16">
                  <c:v>16.832015845698933</c:v>
                </c:pt>
                <c:pt idx="17">
                  <c:v>18.643505826147312</c:v>
                </c:pt>
                <c:pt idx="18">
                  <c:v>20.423872380563179</c:v>
                </c:pt>
                <c:pt idx="19">
                  <c:v>22.158341585082141</c:v>
                </c:pt>
                <c:pt idx="20">
                  <c:v>23.839834254012928</c:v>
                </c:pt>
              </c:numCache>
            </c:numRef>
          </c:val>
        </c:ser>
        <c:ser>
          <c:idx val="2"/>
          <c:order val="2"/>
          <c:tx>
            <c:strRef>
              <c:f>Wealth_LAO!$B$56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Wealth_LAO!$D$52:$X$52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-3.2118574231103203</c:v>
                </c:pt>
                <c:pt idx="2">
                  <c:v>-6.2982642893605334</c:v>
                </c:pt>
                <c:pt idx="3">
                  <c:v>-9.2331483815761182</c:v>
                </c:pt>
                <c:pt idx="4">
                  <c:v>-11.847942877663641</c:v>
                </c:pt>
                <c:pt idx="5">
                  <c:v>-14.346007509840009</c:v>
                </c:pt>
                <c:pt idx="6">
                  <c:v>-16.704248029351387</c:v>
                </c:pt>
                <c:pt idx="7">
                  <c:v>-18.6033359510552</c:v>
                </c:pt>
                <c:pt idx="8">
                  <c:v>-20.513794016083718</c:v>
                </c:pt>
                <c:pt idx="9">
                  <c:v>-22.280739726752273</c:v>
                </c:pt>
                <c:pt idx="10">
                  <c:v>-23.896174842444683</c:v>
                </c:pt>
                <c:pt idx="11">
                  <c:v>-25.58860012111548</c:v>
                </c:pt>
                <c:pt idx="12">
                  <c:v>-26.859744605457713</c:v>
                </c:pt>
                <c:pt idx="13">
                  <c:v>-28.242040223171383</c:v>
                </c:pt>
                <c:pt idx="14">
                  <c:v>-29.623987721453492</c:v>
                </c:pt>
                <c:pt idx="15">
                  <c:v>-30.84716415367771</c:v>
                </c:pt>
                <c:pt idx="16">
                  <c:v>-31.976322925213051</c:v>
                </c:pt>
                <c:pt idx="17">
                  <c:v>-33.369293772351952</c:v>
                </c:pt>
                <c:pt idx="18">
                  <c:v>-33.691531349101687</c:v>
                </c:pt>
                <c:pt idx="19">
                  <c:v>-34.675249046468679</c:v>
                </c:pt>
                <c:pt idx="20">
                  <c:v>-35.768152626670691</c:v>
                </c:pt>
              </c:numCache>
            </c:numRef>
          </c:val>
        </c:ser>
        <c:ser>
          <c:idx val="4"/>
          <c:order val="3"/>
          <c:tx>
            <c:strRef>
              <c:f>Wealth_LAO!$B$53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Wealth_LAO!$D$52:$X$52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-2.8650202857674723</c:v>
                </c:pt>
                <c:pt idx="2">
                  <c:v>-5.6115489113119699</c:v>
                </c:pt>
                <c:pt idx="3">
                  <c:v>-8.2080483025976481</c:v>
                </c:pt>
                <c:pt idx="4">
                  <c:v>-10.492563122263709</c:v>
                </c:pt>
                <c:pt idx="5">
                  <c:v>-12.656395890259475</c:v>
                </c:pt>
                <c:pt idx="6">
                  <c:v>-14.689465419489556</c:v>
                </c:pt>
                <c:pt idx="7">
                  <c:v>-16.27852148751402</c:v>
                </c:pt>
                <c:pt idx="8">
                  <c:v>-17.731718771592618</c:v>
                </c:pt>
                <c:pt idx="9">
                  <c:v>-19.040927671587838</c:v>
                </c:pt>
                <c:pt idx="10">
                  <c:v>-20.231604410353043</c:v>
                </c:pt>
                <c:pt idx="11">
                  <c:v>-21.393984523719347</c:v>
                </c:pt>
                <c:pt idx="12">
                  <c:v>-22.177310386389227</c:v>
                </c:pt>
                <c:pt idx="13">
                  <c:v>-23.049203750835691</c:v>
                </c:pt>
                <c:pt idx="14">
                  <c:v>-24.183847874953379</c:v>
                </c:pt>
                <c:pt idx="15">
                  <c:v>-24.821984588796909</c:v>
                </c:pt>
                <c:pt idx="16">
                  <c:v>-25.364154640389891</c:v>
                </c:pt>
                <c:pt idx="17">
                  <c:v>-25.907119103028709</c:v>
                </c:pt>
                <c:pt idx="18">
                  <c:v>-25.535957031678358</c:v>
                </c:pt>
                <c:pt idx="19">
                  <c:v>-25.901903567878826</c:v>
                </c:pt>
                <c:pt idx="20">
                  <c:v>-26.179327074196259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Wealth_LAO!$D$64:$X$64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1.1030956024608463</c:v>
                </c:pt>
                <c:pt idx="2">
                  <c:v>5.2042743227444177</c:v>
                </c:pt>
                <c:pt idx="3">
                  <c:v>8.3857592112646095</c:v>
                </c:pt>
                <c:pt idx="4">
                  <c:v>13.761319267431782</c:v>
                </c:pt>
                <c:pt idx="5">
                  <c:v>19.254848224369027</c:v>
                </c:pt>
                <c:pt idx="6">
                  <c:v>24.538814170502988</c:v>
                </c:pt>
                <c:pt idx="7">
                  <c:v>30.265649531817296</c:v>
                </c:pt>
                <c:pt idx="8">
                  <c:v>32.711007341771058</c:v>
                </c:pt>
                <c:pt idx="9">
                  <c:v>39.641230013795671</c:v>
                </c:pt>
                <c:pt idx="10">
                  <c:v>45.08278358969087</c:v>
                </c:pt>
                <c:pt idx="11">
                  <c:v>50.808998973248329</c:v>
                </c:pt>
                <c:pt idx="12">
                  <c:v>57.181515509989048</c:v>
                </c:pt>
                <c:pt idx="13">
                  <c:v>63.71096255261233</c:v>
                </c:pt>
                <c:pt idx="14">
                  <c:v>72.404397227395933</c:v>
                </c:pt>
                <c:pt idx="15">
                  <c:v>82.164967221825449</c:v>
                </c:pt>
                <c:pt idx="16">
                  <c:v>94.321557394127439</c:v>
                </c:pt>
                <c:pt idx="17">
                  <c:v>126.2773736082909</c:v>
                </c:pt>
                <c:pt idx="18">
                  <c:v>140.22242264505579</c:v>
                </c:pt>
                <c:pt idx="19">
                  <c:v>154.43082891577436</c:v>
                </c:pt>
                <c:pt idx="20">
                  <c:v>170.21793284984929</c:v>
                </c:pt>
              </c:numCache>
            </c:numRef>
          </c:val>
        </c:ser>
        <c:marker val="1"/>
        <c:axId val="75049984"/>
        <c:axId val="75064064"/>
      </c:lineChart>
      <c:catAx>
        <c:axId val="750499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064064"/>
        <c:crosses val="autoZero"/>
        <c:auto val="1"/>
        <c:lblAlgn val="ctr"/>
        <c:lblOffset val="100"/>
      </c:catAx>
      <c:valAx>
        <c:axId val="750640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04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Wealth_LAO!$B$40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Wealth_LAO!$D$38:$X$38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Wealth_LAO!$D$40:$X$40</c:f>
              <c:numCache>
                <c:formatCode>_(* #,##0_);_(* \(#,##0\);_(* "-"??_);_(@_)</c:formatCode>
                <c:ptCount val="21"/>
                <c:pt idx="0">
                  <c:v>297.85725268639078</c:v>
                </c:pt>
                <c:pt idx="1">
                  <c:v>311.20913966518543</c:v>
                </c:pt>
                <c:pt idx="2">
                  <c:v>323.0692576429409</c:v>
                </c:pt>
                <c:pt idx="3">
                  <c:v>335.91952020920945</c:v>
                </c:pt>
                <c:pt idx="4">
                  <c:v>351.63327747152113</c:v>
                </c:pt>
                <c:pt idx="5">
                  <c:v>368.09853517579751</c:v>
                </c:pt>
                <c:pt idx="6">
                  <c:v>387.4441142942523</c:v>
                </c:pt>
                <c:pt idx="7">
                  <c:v>407.62441500746888</c:v>
                </c:pt>
                <c:pt idx="8">
                  <c:v>470.192825741739</c:v>
                </c:pt>
                <c:pt idx="9">
                  <c:v>534.23739356398426</c:v>
                </c:pt>
                <c:pt idx="10">
                  <c:v>590.51346090449215</c:v>
                </c:pt>
                <c:pt idx="11">
                  <c:v>674.72615773117889</c:v>
                </c:pt>
                <c:pt idx="12">
                  <c:v>757.36287051620707</c:v>
                </c:pt>
                <c:pt idx="13">
                  <c:v>844.45397504372852</c:v>
                </c:pt>
                <c:pt idx="14">
                  <c:v>948.78593603119987</c:v>
                </c:pt>
                <c:pt idx="15">
                  <c:v>1061.3405086656492</c:v>
                </c:pt>
                <c:pt idx="16">
                  <c:v>1176.8738899580508</c:v>
                </c:pt>
                <c:pt idx="17">
                  <c:v>1370.6671878866669</c:v>
                </c:pt>
                <c:pt idx="18">
                  <c:v>1543.2924059221764</c:v>
                </c:pt>
                <c:pt idx="19">
                  <c:v>1675.0061978970834</c:v>
                </c:pt>
                <c:pt idx="20">
                  <c:v>1868.7550842057317</c:v>
                </c:pt>
              </c:numCache>
            </c:numRef>
          </c:val>
        </c:ser>
        <c:ser>
          <c:idx val="1"/>
          <c:order val="1"/>
          <c:tx>
            <c:strRef>
              <c:f>Wealth_LAO!$B$41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Wealth_LAO!$D$38:$X$38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Wealth_LAO!$D$41:$X$41</c:f>
              <c:numCache>
                <c:formatCode>General</c:formatCode>
                <c:ptCount val="21"/>
                <c:pt idx="0">
                  <c:v>2368.1040662103342</c:v>
                </c:pt>
                <c:pt idx="1">
                  <c:v>2380.8579778084054</c:v>
                </c:pt>
                <c:pt idx="2">
                  <c:v>2396.2063314081452</c:v>
                </c:pt>
                <c:pt idx="3">
                  <c:v>2414.122939038692</c:v>
                </c:pt>
                <c:pt idx="4">
                  <c:v>2435.0985043812448</c:v>
                </c:pt>
                <c:pt idx="5">
                  <c:v>2459.7077292333224</c:v>
                </c:pt>
                <c:pt idx="6">
                  <c:v>2482.2453526418399</c:v>
                </c:pt>
                <c:pt idx="7">
                  <c:v>2511.3120519154936</c:v>
                </c:pt>
                <c:pt idx="8">
                  <c:v>2545.1169307312703</c:v>
                </c:pt>
                <c:pt idx="9">
                  <c:v>2581.4249880423645</c:v>
                </c:pt>
                <c:pt idx="10">
                  <c:v>2618.9168436621935</c:v>
                </c:pt>
                <c:pt idx="11">
                  <c:v>2660.3374048599135</c:v>
                </c:pt>
                <c:pt idx="12">
                  <c:v>2700.9619627208576</c:v>
                </c:pt>
                <c:pt idx="13">
                  <c:v>2741.4441403681417</c:v>
                </c:pt>
                <c:pt idx="14">
                  <c:v>2679.9381276907989</c:v>
                </c:pt>
                <c:pt idx="15">
                  <c:v>2723.2431570062822</c:v>
                </c:pt>
                <c:pt idx="16">
                  <c:v>2766.7037178774985</c:v>
                </c:pt>
                <c:pt idx="17">
                  <c:v>2809.6016857634891</c:v>
                </c:pt>
                <c:pt idx="18">
                  <c:v>2851.7626185320601</c:v>
                </c:pt>
                <c:pt idx="19">
                  <c:v>2892.83665429144</c:v>
                </c:pt>
                <c:pt idx="20">
                  <c:v>2932.6561505574182</c:v>
                </c:pt>
              </c:numCache>
            </c:numRef>
          </c:val>
        </c:ser>
        <c:ser>
          <c:idx val="2"/>
          <c:order val="2"/>
          <c:tx>
            <c:strRef>
              <c:f>Wealth_LAO!$B$42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Wealth_LAO!$D$38:$X$38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Wealth_LAO!$D$42:$X$42</c:f>
              <c:numCache>
                <c:formatCode>_(* #,##0_);_(* \(#,##0\);_(* "-"??_);_(@_)</c:formatCode>
                <c:ptCount val="21"/>
                <c:pt idx="0">
                  <c:v>29548.776684969434</c:v>
                </c:pt>
                <c:pt idx="1">
                  <c:v>28599.712107574953</c:v>
                </c:pt>
                <c:pt idx="2">
                  <c:v>27687.716635077115</c:v>
                </c:pt>
                <c:pt idx="3">
                  <c:v>26820.494288705639</c:v>
                </c:pt>
                <c:pt idx="4">
                  <c:v>26047.854502285863</c:v>
                </c:pt>
                <c:pt idx="5">
                  <c:v>25309.706962677865</c:v>
                </c:pt>
                <c:pt idx="6">
                  <c:v>24612.875737872986</c:v>
                </c:pt>
                <c:pt idx="7">
                  <c:v>24051.718488837498</c:v>
                </c:pt>
                <c:pt idx="8">
                  <c:v>23487.201501542233</c:v>
                </c:pt>
                <c:pt idx="9">
                  <c:v>22965.090659352136</c:v>
                </c:pt>
                <c:pt idx="10">
                  <c:v>22487.749344525608</c:v>
                </c:pt>
                <c:pt idx="11">
                  <c:v>21987.658378371205</c:v>
                </c:pt>
                <c:pt idx="12">
                  <c:v>21612.05073334961</c:v>
                </c:pt>
                <c:pt idx="13">
                  <c:v>21203.59928814528</c:v>
                </c:pt>
                <c:pt idx="14">
                  <c:v>20795.250707974377</c:v>
                </c:pt>
                <c:pt idx="15">
                  <c:v>20433.817035553267</c:v>
                </c:pt>
                <c:pt idx="16">
                  <c:v>20100.164431733545</c:v>
                </c:pt>
                <c:pt idx="17">
                  <c:v>19688.558586825744</c:v>
                </c:pt>
                <c:pt idx="18">
                  <c:v>19593.341324876907</c:v>
                </c:pt>
                <c:pt idx="19">
                  <c:v>19302.66477927141</c:v>
                </c:pt>
                <c:pt idx="20">
                  <c:v>18979.725140975483</c:v>
                </c:pt>
              </c:numCache>
            </c:numRef>
          </c:val>
        </c:ser>
        <c:overlap val="100"/>
        <c:axId val="78722560"/>
        <c:axId val="78724096"/>
      </c:barChart>
      <c:catAx>
        <c:axId val="7872256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724096"/>
        <c:crosses val="autoZero"/>
        <c:auto val="1"/>
        <c:lblAlgn val="ctr"/>
        <c:lblOffset val="100"/>
      </c:catAx>
      <c:valAx>
        <c:axId val="7872409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72256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Wealth_LAO!$B$67:$B$69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Wealth_LAO!$C$67:$C$69</c:f>
              <c:numCache>
                <c:formatCode>_(* #,##0_);_(* \(#,##0\);_(* "-"??_);_(@_)</c:formatCode>
                <c:ptCount val="3"/>
                <c:pt idx="0">
                  <c:v>3.0948502390727719</c:v>
                </c:pt>
                <c:pt idx="1">
                  <c:v>10.01898657907261</c:v>
                </c:pt>
                <c:pt idx="2">
                  <c:v>86.886163181854613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Wealth_LAO!$B$72:$B$75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Wealth_LAO!$C$72:$C$75</c:f>
              <c:numCache>
                <c:formatCode>_(* #,##0_);_(* \(#,##0\);_(* "-"??_);_(@_)</c:formatCode>
                <c:ptCount val="4"/>
                <c:pt idx="0">
                  <c:v>11.911732810677025</c:v>
                </c:pt>
                <c:pt idx="1">
                  <c:v>88.088267189322977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135057518613.74052</v>
      </c>
      <c r="E7" s="13">
        <f t="shared" ref="E7:X7" si="0">+E8+E9+E10</f>
        <v>134941041557.57968</v>
      </c>
      <c r="F7" s="13">
        <f t="shared" si="0"/>
        <v>134841935507.3522</v>
      </c>
      <c r="G7" s="13">
        <f t="shared" si="0"/>
        <v>134759323196.36191</v>
      </c>
      <c r="H7" s="13">
        <f t="shared" si="0"/>
        <v>134887646780.0611</v>
      </c>
      <c r="I7" s="13">
        <f t="shared" si="0"/>
        <v>134922527325.36349</v>
      </c>
      <c r="J7" s="13">
        <f t="shared" si="0"/>
        <v>134883330722.59476</v>
      </c>
      <c r="K7" s="13">
        <f t="shared" si="0"/>
        <v>135300340355.34898</v>
      </c>
      <c r="L7" s="13">
        <f t="shared" si="0"/>
        <v>135715252263.05101</v>
      </c>
      <c r="M7" s="13">
        <f t="shared" si="0"/>
        <v>136165525166.60092</v>
      </c>
      <c r="N7" s="13">
        <f t="shared" si="0"/>
        <v>136633446025.00262</v>
      </c>
      <c r="O7" s="13">
        <f t="shared" si="0"/>
        <v>136968374579.13422</v>
      </c>
      <c r="P7" s="13">
        <f t="shared" si="0"/>
        <v>137804333376.85693</v>
      </c>
      <c r="Q7" s="13">
        <f t="shared" si="0"/>
        <v>138375668612.58331</v>
      </c>
      <c r="R7" s="13">
        <f t="shared" si="0"/>
        <v>138412008349.81586</v>
      </c>
      <c r="S7" s="13">
        <f t="shared" si="0"/>
        <v>139336717708.78769</v>
      </c>
      <c r="T7" s="13">
        <f t="shared" si="0"/>
        <v>140453250273.56973</v>
      </c>
      <c r="U7" s="13">
        <f t="shared" si="0"/>
        <v>141575205166.65485</v>
      </c>
      <c r="V7" s="13">
        <f t="shared" si="0"/>
        <v>144458146804.06845</v>
      </c>
      <c r="W7" s="13">
        <f t="shared" si="0"/>
        <v>145899956126.0744</v>
      </c>
      <c r="X7" s="13">
        <f t="shared" si="0"/>
        <v>147464305865.49942</v>
      </c>
    </row>
    <row r="8" spans="1:24" s="22" customFormat="1" ht="15.75">
      <c r="A8" s="19">
        <v>1</v>
      </c>
      <c r="B8" s="20" t="s">
        <v>5</v>
      </c>
      <c r="C8" s="20"/>
      <c r="D8" s="21">
        <v>1248740916.1639621</v>
      </c>
      <c r="E8" s="21">
        <v>1342042111.0168834</v>
      </c>
      <c r="F8" s="21">
        <v>1432673237.8656564</v>
      </c>
      <c r="G8" s="21">
        <v>1530857812.2097332</v>
      </c>
      <c r="H8" s="21">
        <v>1644933790.9795039</v>
      </c>
      <c r="I8" s="21">
        <v>1765073703.2038884</v>
      </c>
      <c r="J8" s="21">
        <v>1901560215.1916184</v>
      </c>
      <c r="K8" s="21">
        <v>2044878857.3405082</v>
      </c>
      <c r="L8" s="21">
        <v>2407784580.7354546</v>
      </c>
      <c r="M8" s="21">
        <v>2789210692.8060756</v>
      </c>
      <c r="N8" s="21">
        <v>3139795502.4368377</v>
      </c>
      <c r="O8" s="21">
        <v>3649534411.2660651</v>
      </c>
      <c r="P8" s="21">
        <v>4162996490.3664346</v>
      </c>
      <c r="Q8" s="21">
        <v>4713765733.4053936</v>
      </c>
      <c r="R8" s="21">
        <v>5376822082.7152939</v>
      </c>
      <c r="S8" s="21">
        <v>6106253863.4669342</v>
      </c>
      <c r="T8" s="21">
        <v>6874793563.1100321</v>
      </c>
      <c r="U8" s="21">
        <v>8129954798.2231579</v>
      </c>
      <c r="V8" s="21">
        <v>9293708411.7557507</v>
      </c>
      <c r="W8" s="21">
        <v>10237877407.433273</v>
      </c>
      <c r="X8" s="21">
        <v>11587952189.120815</v>
      </c>
    </row>
    <row r="9" spans="1:24" s="22" customFormat="1" ht="15.75">
      <c r="A9" s="19">
        <v>2</v>
      </c>
      <c r="B9" s="20" t="s">
        <v>38</v>
      </c>
      <c r="C9" s="20"/>
      <c r="D9" s="21">
        <v>9928072640.6371307</v>
      </c>
      <c r="E9" s="21">
        <v>10267088138.886124</v>
      </c>
      <c r="F9" s="21">
        <v>10626144711.072618</v>
      </c>
      <c r="G9" s="21">
        <v>11001679683.754156</v>
      </c>
      <c r="H9" s="21">
        <v>11391344536.62388</v>
      </c>
      <c r="I9" s="21">
        <v>11794574048.939453</v>
      </c>
      <c r="J9" s="21">
        <v>12182760900.952045</v>
      </c>
      <c r="K9" s="21">
        <v>12598187768.150019</v>
      </c>
      <c r="L9" s="21">
        <v>13033149309.150566</v>
      </c>
      <c r="M9" s="21">
        <v>13477413348.570137</v>
      </c>
      <c r="N9" s="21">
        <v>13924937992.762499</v>
      </c>
      <c r="O9" s="21">
        <v>14389530913.195641</v>
      </c>
      <c r="P9" s="21">
        <v>14846377620.487736</v>
      </c>
      <c r="Q9" s="21">
        <v>15302817951.970898</v>
      </c>
      <c r="R9" s="21">
        <v>15187356766.220787</v>
      </c>
      <c r="S9" s="21">
        <v>15667746508.173681</v>
      </c>
      <c r="T9" s="21">
        <v>16161898970.649097</v>
      </c>
      <c r="U9" s="21">
        <v>16664829294.912273</v>
      </c>
      <c r="V9" s="21">
        <v>17173317340.562681</v>
      </c>
      <c r="W9" s="21">
        <v>17681431306.670845</v>
      </c>
      <c r="X9" s="21">
        <v>18185089928.054588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123880705056.93944</v>
      </c>
      <c r="E10" s="21">
        <f t="shared" ref="E10:X10" si="1">+E13+E16+E19+E23</f>
        <v>123331911307.67667</v>
      </c>
      <c r="F10" s="21">
        <f t="shared" si="1"/>
        <v>122783117558.41393</v>
      </c>
      <c r="G10" s="21">
        <f t="shared" si="1"/>
        <v>122226785700.39801</v>
      </c>
      <c r="H10" s="21">
        <f t="shared" si="1"/>
        <v>121851368452.45772</v>
      </c>
      <c r="I10" s="21">
        <f t="shared" si="1"/>
        <v>121362879573.22015</v>
      </c>
      <c r="J10" s="21">
        <f t="shared" si="1"/>
        <v>120799009606.4511</v>
      </c>
      <c r="K10" s="21">
        <f t="shared" si="1"/>
        <v>120657273729.85846</v>
      </c>
      <c r="L10" s="21">
        <f t="shared" si="1"/>
        <v>120274318373.16499</v>
      </c>
      <c r="M10" s="21">
        <f t="shared" si="1"/>
        <v>119898901125.2247</v>
      </c>
      <c r="N10" s="21">
        <f t="shared" si="1"/>
        <v>119568712529.80328</v>
      </c>
      <c r="O10" s="21">
        <f t="shared" si="1"/>
        <v>118929309254.67252</v>
      </c>
      <c r="P10" s="21">
        <f t="shared" si="1"/>
        <v>118794959266.00278</v>
      </c>
      <c r="Q10" s="21">
        <f t="shared" si="1"/>
        <v>118359084927.20703</v>
      </c>
      <c r="R10" s="21">
        <f t="shared" si="1"/>
        <v>117847829500.87979</v>
      </c>
      <c r="S10" s="21">
        <f t="shared" si="1"/>
        <v>117562717337.14706</v>
      </c>
      <c r="T10" s="21">
        <f t="shared" si="1"/>
        <v>117416557739.81061</v>
      </c>
      <c r="U10" s="21">
        <f t="shared" si="1"/>
        <v>116780421073.51942</v>
      </c>
      <c r="V10" s="21">
        <f t="shared" si="1"/>
        <v>117991121051.75003</v>
      </c>
      <c r="W10" s="21">
        <f t="shared" si="1"/>
        <v>117980647411.97029</v>
      </c>
      <c r="X10" s="21">
        <f t="shared" si="1"/>
        <v>117691263748.32401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123880705056.93944</v>
      </c>
      <c r="E11" s="38">
        <f t="shared" ref="E11:X11" si="2">+E13+E16</f>
        <v>123331911307.67667</v>
      </c>
      <c r="F11" s="38">
        <f t="shared" si="2"/>
        <v>122783117558.41393</v>
      </c>
      <c r="G11" s="38">
        <f t="shared" si="2"/>
        <v>122226785700.39801</v>
      </c>
      <c r="H11" s="38">
        <f t="shared" si="2"/>
        <v>121851368452.45772</v>
      </c>
      <c r="I11" s="38">
        <f t="shared" si="2"/>
        <v>121362879573.22015</v>
      </c>
      <c r="J11" s="38">
        <f t="shared" si="2"/>
        <v>120799009606.4511</v>
      </c>
      <c r="K11" s="38">
        <f t="shared" si="2"/>
        <v>120657273729.85846</v>
      </c>
      <c r="L11" s="38">
        <f t="shared" si="2"/>
        <v>120274318373.16499</v>
      </c>
      <c r="M11" s="38">
        <f t="shared" si="2"/>
        <v>119898901125.2247</v>
      </c>
      <c r="N11" s="38">
        <f t="shared" si="2"/>
        <v>119568712529.80328</v>
      </c>
      <c r="O11" s="38">
        <f t="shared" si="2"/>
        <v>118929309254.67252</v>
      </c>
      <c r="P11" s="38">
        <f t="shared" si="2"/>
        <v>118794959266.00278</v>
      </c>
      <c r="Q11" s="38">
        <f t="shared" si="2"/>
        <v>118359084927.20703</v>
      </c>
      <c r="R11" s="38">
        <f t="shared" si="2"/>
        <v>117847829500.87979</v>
      </c>
      <c r="S11" s="38">
        <f t="shared" si="2"/>
        <v>117562717337.14706</v>
      </c>
      <c r="T11" s="38">
        <f t="shared" si="2"/>
        <v>117416557739.81061</v>
      </c>
      <c r="U11" s="38">
        <f t="shared" si="2"/>
        <v>116780421073.51942</v>
      </c>
      <c r="V11" s="38">
        <f t="shared" si="2"/>
        <v>117991121051.75003</v>
      </c>
      <c r="W11" s="38">
        <f t="shared" si="2"/>
        <v>117980647411.97029</v>
      </c>
      <c r="X11" s="38">
        <f t="shared" si="2"/>
        <v>117691263748.32401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12513260530.229176</v>
      </c>
      <c r="E13" s="13">
        <f t="shared" ref="E13:X13" si="4">+E14+E15</f>
        <v>12528336747.735477</v>
      </c>
      <c r="F13" s="13">
        <f t="shared" si="4"/>
        <v>12543412965.241777</v>
      </c>
      <c r="G13" s="13">
        <f t="shared" si="4"/>
        <v>12550951073.994926</v>
      </c>
      <c r="H13" s="13">
        <f t="shared" si="4"/>
        <v>12739403792.823681</v>
      </c>
      <c r="I13" s="13">
        <f t="shared" si="4"/>
        <v>12814784880.355181</v>
      </c>
      <c r="J13" s="13">
        <f t="shared" si="4"/>
        <v>12814784880.355181</v>
      </c>
      <c r="K13" s="13">
        <f t="shared" si="4"/>
        <v>13236918970.531586</v>
      </c>
      <c r="L13" s="13">
        <f t="shared" si="4"/>
        <v>13417833580.607189</v>
      </c>
      <c r="M13" s="13">
        <f t="shared" si="4"/>
        <v>13606286299.435942</v>
      </c>
      <c r="N13" s="13">
        <f t="shared" si="4"/>
        <v>13839967670.783594</v>
      </c>
      <c r="O13" s="13">
        <f t="shared" si="4"/>
        <v>13862581997.043045</v>
      </c>
      <c r="P13" s="13">
        <f t="shared" si="4"/>
        <v>14390249609.763554</v>
      </c>
      <c r="Q13" s="13">
        <f t="shared" si="4"/>
        <v>14616392872.358055</v>
      </c>
      <c r="R13" s="13">
        <f t="shared" si="4"/>
        <v>14767155047.421059</v>
      </c>
      <c r="S13" s="13">
        <f t="shared" si="4"/>
        <v>15144060485.078564</v>
      </c>
      <c r="T13" s="13">
        <f t="shared" si="4"/>
        <v>15528504031.489218</v>
      </c>
      <c r="U13" s="13">
        <f t="shared" si="4"/>
        <v>15422970508.945116</v>
      </c>
      <c r="V13" s="13">
        <f t="shared" si="4"/>
        <v>17164273630.922791</v>
      </c>
      <c r="W13" s="13">
        <f t="shared" si="4"/>
        <v>17684403134.890148</v>
      </c>
      <c r="X13" s="13">
        <f t="shared" si="4"/>
        <v>17925622614.990952</v>
      </c>
    </row>
    <row r="14" spans="1:24" ht="15.75">
      <c r="A14" s="8" t="s">
        <v>43</v>
      </c>
      <c r="B14" s="2" t="s">
        <v>27</v>
      </c>
      <c r="C14" s="10"/>
      <c r="D14" s="11">
        <v>6482773527.7090912</v>
      </c>
      <c r="E14" s="11">
        <v>6497849745.2153912</v>
      </c>
      <c r="F14" s="11">
        <v>6512925962.7216921</v>
      </c>
      <c r="G14" s="11">
        <v>6520464071.4748421</v>
      </c>
      <c r="H14" s="11">
        <v>6708916790.3035946</v>
      </c>
      <c r="I14" s="11">
        <v>6784297877.8350954</v>
      </c>
      <c r="J14" s="11">
        <v>6784297877.8350954</v>
      </c>
      <c r="K14" s="11">
        <v>7010441140.4295988</v>
      </c>
      <c r="L14" s="11">
        <v>7085822227.9610996</v>
      </c>
      <c r="M14" s="11">
        <v>7198893859.2583513</v>
      </c>
      <c r="N14" s="11">
        <v>7221508185.5178013</v>
      </c>
      <c r="O14" s="11">
        <v>7244122511.7772522</v>
      </c>
      <c r="P14" s="11">
        <v>7771790124.4977598</v>
      </c>
      <c r="Q14" s="11">
        <v>7997933387.0922623</v>
      </c>
      <c r="R14" s="11">
        <v>8148695562.1552649</v>
      </c>
      <c r="S14" s="11">
        <v>8525600999.8127699</v>
      </c>
      <c r="T14" s="11">
        <v>8910044546.2234249</v>
      </c>
      <c r="U14" s="11">
        <v>8804511023.6793232</v>
      </c>
      <c r="V14" s="11">
        <v>10545814145.656998</v>
      </c>
      <c r="W14" s="11">
        <v>11065943649.624355</v>
      </c>
      <c r="X14" s="11">
        <v>11307163129.725159</v>
      </c>
    </row>
    <row r="15" spans="1:24" ht="15.75">
      <c r="A15" s="8" t="s">
        <v>47</v>
      </c>
      <c r="B15" s="2" t="s">
        <v>6</v>
      </c>
      <c r="C15" s="10"/>
      <c r="D15" s="11">
        <v>6030487002.5200853</v>
      </c>
      <c r="E15" s="11">
        <v>6030487002.5200853</v>
      </c>
      <c r="F15" s="11">
        <v>6030487002.5200853</v>
      </c>
      <c r="G15" s="11">
        <v>6030487002.5200853</v>
      </c>
      <c r="H15" s="11">
        <v>6030487002.5200853</v>
      </c>
      <c r="I15" s="11">
        <v>6030487002.5200853</v>
      </c>
      <c r="J15" s="11">
        <v>6030487002.5200853</v>
      </c>
      <c r="K15" s="11">
        <v>6226477830.1019878</v>
      </c>
      <c r="L15" s="11">
        <v>6332011352.6460896</v>
      </c>
      <c r="M15" s="11">
        <v>6407392440.1775904</v>
      </c>
      <c r="N15" s="11">
        <v>6618459485.2657928</v>
      </c>
      <c r="O15" s="11">
        <v>6618459485.2657928</v>
      </c>
      <c r="P15" s="11">
        <v>6618459485.2657928</v>
      </c>
      <c r="Q15" s="11">
        <v>6618459485.2657928</v>
      </c>
      <c r="R15" s="11">
        <v>6618459485.2657928</v>
      </c>
      <c r="S15" s="11">
        <v>6618459485.2657928</v>
      </c>
      <c r="T15" s="11">
        <v>6618459485.2657928</v>
      </c>
      <c r="U15" s="11">
        <v>6618459485.2657928</v>
      </c>
      <c r="V15" s="11">
        <v>6618459485.2657928</v>
      </c>
      <c r="W15" s="11">
        <v>6618459485.2657928</v>
      </c>
      <c r="X15" s="11">
        <v>6618459485.2657928</v>
      </c>
    </row>
    <row r="16" spans="1:24" ht="15.75">
      <c r="A16" s="15" t="s">
        <v>44</v>
      </c>
      <c r="B16" s="10" t="s">
        <v>11</v>
      </c>
      <c r="C16" s="10"/>
      <c r="D16" s="13">
        <f>+D17+D18</f>
        <v>111367444526.71027</v>
      </c>
      <c r="E16" s="13">
        <f t="shared" ref="E16:X16" si="5">+E17+E18</f>
        <v>110803574559.94119</v>
      </c>
      <c r="F16" s="13">
        <f t="shared" si="5"/>
        <v>110239704593.17215</v>
      </c>
      <c r="G16" s="13">
        <f t="shared" si="5"/>
        <v>109675834626.40309</v>
      </c>
      <c r="H16" s="13">
        <f t="shared" si="5"/>
        <v>109111964659.63403</v>
      </c>
      <c r="I16" s="13">
        <f t="shared" si="5"/>
        <v>108548094692.86497</v>
      </c>
      <c r="J16" s="13">
        <f t="shared" si="5"/>
        <v>107984224726.09592</v>
      </c>
      <c r="K16" s="13">
        <f t="shared" si="5"/>
        <v>107420354759.32687</v>
      </c>
      <c r="L16" s="13">
        <f t="shared" si="5"/>
        <v>106856484792.5578</v>
      </c>
      <c r="M16" s="13">
        <f t="shared" si="5"/>
        <v>106292614825.78876</v>
      </c>
      <c r="N16" s="13">
        <f t="shared" si="5"/>
        <v>105728744859.01968</v>
      </c>
      <c r="O16" s="13">
        <f t="shared" si="5"/>
        <v>105066727257.62947</v>
      </c>
      <c r="P16" s="13">
        <f t="shared" si="5"/>
        <v>104404709656.23923</v>
      </c>
      <c r="Q16" s="13">
        <f t="shared" si="5"/>
        <v>103742692054.84898</v>
      </c>
      <c r="R16" s="13">
        <f t="shared" si="5"/>
        <v>103080674453.45872</v>
      </c>
      <c r="S16" s="13">
        <f t="shared" si="5"/>
        <v>102418656852.0685</v>
      </c>
      <c r="T16" s="13">
        <f t="shared" si="5"/>
        <v>101888053708.3214</v>
      </c>
      <c r="U16" s="13">
        <f t="shared" si="5"/>
        <v>101357450564.57431</v>
      </c>
      <c r="V16" s="13">
        <f t="shared" si="5"/>
        <v>100826847420.82724</v>
      </c>
      <c r="W16" s="13">
        <f t="shared" si="5"/>
        <v>100296244277.08014</v>
      </c>
      <c r="X16" s="13">
        <f t="shared" si="5"/>
        <v>99765641133.333054</v>
      </c>
    </row>
    <row r="17" spans="1:24">
      <c r="A17" s="8" t="s">
        <v>45</v>
      </c>
      <c r="B17" s="2" t="s">
        <v>7</v>
      </c>
      <c r="C17" s="2"/>
      <c r="D17" s="14">
        <v>29641258752.740688</v>
      </c>
      <c r="E17" s="14">
        <v>29491897428.50843</v>
      </c>
      <c r="F17" s="14">
        <v>29342536104.276176</v>
      </c>
      <c r="G17" s="14">
        <v>29193174780.043919</v>
      </c>
      <c r="H17" s="14">
        <v>29043813455.811661</v>
      </c>
      <c r="I17" s="14">
        <v>28894452131.579403</v>
      </c>
      <c r="J17" s="14">
        <v>28745090807.347153</v>
      </c>
      <c r="K17" s="14">
        <v>28595729483.114895</v>
      </c>
      <c r="L17" s="14">
        <v>28446368158.882637</v>
      </c>
      <c r="M17" s="14">
        <v>28297006834.650383</v>
      </c>
      <c r="N17" s="14">
        <v>28147645510.418125</v>
      </c>
      <c r="O17" s="14">
        <v>27971896589.908188</v>
      </c>
      <c r="P17" s="14">
        <v>27796147669.398247</v>
      </c>
      <c r="Q17" s="14">
        <v>27620398748.888302</v>
      </c>
      <c r="R17" s="14">
        <v>27444649828.378361</v>
      </c>
      <c r="S17" s="14">
        <v>27268900907.868423</v>
      </c>
      <c r="T17" s="14">
        <v>27107484277.178028</v>
      </c>
      <c r="U17" s="14">
        <v>26946067646.487629</v>
      </c>
      <c r="V17" s="14">
        <v>26784651015.797234</v>
      </c>
      <c r="W17" s="14">
        <v>26623234385.106834</v>
      </c>
      <c r="X17" s="14">
        <v>26461817754.416439</v>
      </c>
    </row>
    <row r="18" spans="1:24">
      <c r="A18" s="8" t="s">
        <v>46</v>
      </c>
      <c r="B18" s="2" t="s">
        <v>62</v>
      </c>
      <c r="C18" s="2"/>
      <c r="D18" s="14">
        <v>81726185773.969574</v>
      </c>
      <c r="E18" s="14">
        <v>81311677131.43277</v>
      </c>
      <c r="F18" s="14">
        <v>80897168488.895966</v>
      </c>
      <c r="G18" s="14">
        <v>80482659846.359177</v>
      </c>
      <c r="H18" s="14">
        <v>80068151203.822372</v>
      </c>
      <c r="I18" s="14">
        <v>79653642561.285568</v>
      </c>
      <c r="J18" s="14">
        <v>79239133918.748764</v>
      </c>
      <c r="K18" s="14">
        <v>78824625276.211975</v>
      </c>
      <c r="L18" s="14">
        <v>78410116633.675171</v>
      </c>
      <c r="M18" s="14">
        <v>77995607991.138367</v>
      </c>
      <c r="N18" s="14">
        <v>77581099348.601562</v>
      </c>
      <c r="O18" s="14">
        <v>77094830667.721283</v>
      </c>
      <c r="P18" s="14">
        <v>76608561986.840973</v>
      </c>
      <c r="Q18" s="14">
        <v>76122293305.960678</v>
      </c>
      <c r="R18" s="14">
        <v>75636024625.080368</v>
      </c>
      <c r="S18" s="14">
        <v>75149755944.200073</v>
      </c>
      <c r="T18" s="14">
        <v>74780569431.143372</v>
      </c>
      <c r="U18" s="14">
        <v>74411382918.086685</v>
      </c>
      <c r="V18" s="14">
        <v>74042196405.029999</v>
      </c>
      <c r="W18" s="14">
        <v>73673009891.973297</v>
      </c>
      <c r="X18" s="14">
        <v>73303823378.916611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1095847059.608027</v>
      </c>
      <c r="E35" s="11">
        <v>1139630431.659951</v>
      </c>
      <c r="F35" s="11">
        <v>1219468772.9573469</v>
      </c>
      <c r="G35" s="11">
        <v>1291093282.8288651</v>
      </c>
      <c r="H35" s="11">
        <v>1391037562.423285</v>
      </c>
      <c r="I35" s="11">
        <v>1494722539.9346709</v>
      </c>
      <c r="J35" s="11">
        <v>1597686350.093987</v>
      </c>
      <c r="K35" s="11">
        <v>1708138531.664299</v>
      </c>
      <c r="L35" s="11">
        <v>1776373805.386416</v>
      </c>
      <c r="M35" s="11">
        <v>1905664695.420068</v>
      </c>
      <c r="N35" s="11">
        <v>2016383916.389349</v>
      </c>
      <c r="O35" s="11">
        <v>2132175541.0066371</v>
      </c>
      <c r="P35" s="11">
        <v>2258339810.917253</v>
      </c>
      <c r="Q35" s="11">
        <v>2388666708.3302908</v>
      </c>
      <c r="R35" s="11">
        <v>2553827446.5257349</v>
      </c>
      <c r="S35" s="11">
        <v>2739496560.1566381</v>
      </c>
      <c r="T35" s="11">
        <v>2967129493.3908992</v>
      </c>
      <c r="U35" s="11">
        <v>3508189366.7980762</v>
      </c>
      <c r="V35" s="11">
        <v>3781291425.5920501</v>
      </c>
      <c r="W35" s="11">
        <v>4064892112.7525272</v>
      </c>
      <c r="X35" s="11">
        <v>4379799794.3520374</v>
      </c>
    </row>
    <row r="36" spans="1:24" ht="15.75">
      <c r="A36" s="25">
        <v>5</v>
      </c>
      <c r="B36" s="9" t="s">
        <v>9</v>
      </c>
      <c r="C36" s="10"/>
      <c r="D36" s="11">
        <v>4192413.9999999995</v>
      </c>
      <c r="E36" s="11">
        <v>4312348.0000000009</v>
      </c>
      <c r="F36" s="11">
        <v>4434570</v>
      </c>
      <c r="G36" s="11">
        <v>4557216.0000000019</v>
      </c>
      <c r="H36" s="11">
        <v>4677981</v>
      </c>
      <c r="I36" s="11">
        <v>4795111.9999999991</v>
      </c>
      <c r="J36" s="11">
        <v>4907960</v>
      </c>
      <c r="K36" s="11">
        <v>5016576</v>
      </c>
      <c r="L36" s="11">
        <v>5120844.9999999981</v>
      </c>
      <c r="M36" s="11">
        <v>5220919.9999999981</v>
      </c>
      <c r="N36" s="11">
        <v>5317059.9999999981</v>
      </c>
      <c r="O36" s="11">
        <v>5408911.9999999981</v>
      </c>
      <c r="P36" s="11">
        <v>5496699.9999999991</v>
      </c>
      <c r="Q36" s="11">
        <v>5582028</v>
      </c>
      <c r="R36" s="11">
        <v>5667055.0000000028</v>
      </c>
      <c r="S36" s="11">
        <v>5753341</v>
      </c>
      <c r="T36" s="11">
        <v>5841572.0000000009</v>
      </c>
      <c r="U36" s="11">
        <v>5931385</v>
      </c>
      <c r="V36" s="11">
        <v>6022000.9999999991</v>
      </c>
      <c r="W36" s="11">
        <v>6112143</v>
      </c>
      <c r="X36" s="11">
        <v>6200893.9999999991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32214.738003866158</v>
      </c>
      <c r="E39" s="11">
        <f t="shared" si="8"/>
        <v>31291.779225048547</v>
      </c>
      <c r="F39" s="11">
        <f t="shared" si="8"/>
        <v>30406.992224128204</v>
      </c>
      <c r="G39" s="11">
        <f t="shared" si="8"/>
        <v>29570.536747953542</v>
      </c>
      <c r="H39" s="11">
        <f t="shared" si="8"/>
        <v>28834.586284138626</v>
      </c>
      <c r="I39" s="11">
        <f t="shared" si="8"/>
        <v>28137.513227086984</v>
      </c>
      <c r="J39" s="11">
        <f t="shared" si="8"/>
        <v>27482.565204809078</v>
      </c>
      <c r="K39" s="11">
        <f t="shared" si="8"/>
        <v>26970.654955760459</v>
      </c>
      <c r="L39" s="11">
        <f t="shared" si="8"/>
        <v>26502.511258015242</v>
      </c>
      <c r="M39" s="11">
        <f t="shared" si="8"/>
        <v>26080.753040958483</v>
      </c>
      <c r="N39" s="11">
        <f t="shared" si="8"/>
        <v>25697.179649092293</v>
      </c>
      <c r="O39" s="11">
        <f t="shared" si="8"/>
        <v>25322.721940962299</v>
      </c>
      <c r="P39" s="11">
        <f t="shared" si="8"/>
        <v>25070.37556658667</v>
      </c>
      <c r="Q39" s="11">
        <f t="shared" si="8"/>
        <v>24789.49740355715</v>
      </c>
      <c r="R39" s="11">
        <f t="shared" si="8"/>
        <v>24423.974771696372</v>
      </c>
      <c r="S39" s="11">
        <f t="shared" si="8"/>
        <v>24218.4007012252</v>
      </c>
      <c r="T39" s="11">
        <f t="shared" si="8"/>
        <v>24043.742039569093</v>
      </c>
      <c r="U39" s="11">
        <f t="shared" si="8"/>
        <v>23868.827460475899</v>
      </c>
      <c r="V39" s="11">
        <f t="shared" si="8"/>
        <v>23988.396349331138</v>
      </c>
      <c r="W39" s="11">
        <f t="shared" si="8"/>
        <v>23870.507631459932</v>
      </c>
      <c r="X39" s="11">
        <f t="shared" si="8"/>
        <v>23781.136375738635</v>
      </c>
    </row>
    <row r="40" spans="1:24" ht="15.75">
      <c r="B40" s="20" t="s">
        <v>5</v>
      </c>
      <c r="C40" s="7"/>
      <c r="D40" s="11">
        <f t="shared" ref="D40:X40" si="9">+D8/D36</f>
        <v>297.85725268639078</v>
      </c>
      <c r="E40" s="11">
        <f t="shared" si="9"/>
        <v>311.20913966518543</v>
      </c>
      <c r="F40" s="11">
        <f t="shared" si="9"/>
        <v>323.0692576429409</v>
      </c>
      <c r="G40" s="11">
        <f t="shared" si="9"/>
        <v>335.91952020920945</v>
      </c>
      <c r="H40" s="11">
        <f t="shared" si="9"/>
        <v>351.63327747152113</v>
      </c>
      <c r="I40" s="11">
        <f t="shared" si="9"/>
        <v>368.09853517579751</v>
      </c>
      <c r="J40" s="11">
        <f t="shared" si="9"/>
        <v>387.4441142942523</v>
      </c>
      <c r="K40" s="11">
        <f t="shared" si="9"/>
        <v>407.62441500746888</v>
      </c>
      <c r="L40" s="11">
        <f t="shared" si="9"/>
        <v>470.192825741739</v>
      </c>
      <c r="M40" s="11">
        <f t="shared" si="9"/>
        <v>534.23739356398426</v>
      </c>
      <c r="N40" s="11">
        <f t="shared" si="9"/>
        <v>590.51346090449215</v>
      </c>
      <c r="O40" s="11">
        <f t="shared" si="9"/>
        <v>674.72615773117889</v>
      </c>
      <c r="P40" s="11">
        <f t="shared" si="9"/>
        <v>757.36287051620707</v>
      </c>
      <c r="Q40" s="11">
        <f t="shared" si="9"/>
        <v>844.45397504372852</v>
      </c>
      <c r="R40" s="11">
        <f t="shared" si="9"/>
        <v>948.78593603119987</v>
      </c>
      <c r="S40" s="11">
        <f t="shared" si="9"/>
        <v>1061.3405086656492</v>
      </c>
      <c r="T40" s="11">
        <f t="shared" si="9"/>
        <v>1176.8738899580508</v>
      </c>
      <c r="U40" s="11">
        <f t="shared" si="9"/>
        <v>1370.6671878866669</v>
      </c>
      <c r="V40" s="11">
        <f t="shared" si="9"/>
        <v>1543.2924059221764</v>
      </c>
      <c r="W40" s="11">
        <f t="shared" si="9"/>
        <v>1675.0061978970834</v>
      </c>
      <c r="X40" s="11">
        <f t="shared" si="9"/>
        <v>1868.7550842057317</v>
      </c>
    </row>
    <row r="41" spans="1:24" ht="15.75">
      <c r="B41" s="20" t="s">
        <v>38</v>
      </c>
      <c r="C41" s="7"/>
      <c r="D41" s="37">
        <f>+D9/D36</f>
        <v>2368.1040662103342</v>
      </c>
      <c r="E41" s="37">
        <f t="shared" ref="E41:X41" si="10">+E9/E36</f>
        <v>2380.8579778084054</v>
      </c>
      <c r="F41" s="37">
        <f t="shared" si="10"/>
        <v>2396.2063314081452</v>
      </c>
      <c r="G41" s="37">
        <f t="shared" si="10"/>
        <v>2414.122939038692</v>
      </c>
      <c r="H41" s="37">
        <f t="shared" si="10"/>
        <v>2435.0985043812448</v>
      </c>
      <c r="I41" s="37">
        <f t="shared" si="10"/>
        <v>2459.7077292333224</v>
      </c>
      <c r="J41" s="37">
        <f t="shared" si="10"/>
        <v>2482.2453526418399</v>
      </c>
      <c r="K41" s="37">
        <f t="shared" si="10"/>
        <v>2511.3120519154936</v>
      </c>
      <c r="L41" s="37">
        <f t="shared" si="10"/>
        <v>2545.1169307312703</v>
      </c>
      <c r="M41" s="37">
        <f t="shared" si="10"/>
        <v>2581.4249880423645</v>
      </c>
      <c r="N41" s="37">
        <f t="shared" si="10"/>
        <v>2618.9168436621935</v>
      </c>
      <c r="O41" s="37">
        <f t="shared" si="10"/>
        <v>2660.3374048599135</v>
      </c>
      <c r="P41" s="37">
        <f t="shared" si="10"/>
        <v>2700.9619627208576</v>
      </c>
      <c r="Q41" s="37">
        <f t="shared" si="10"/>
        <v>2741.4441403681417</v>
      </c>
      <c r="R41" s="37">
        <f t="shared" si="10"/>
        <v>2679.9381276907989</v>
      </c>
      <c r="S41" s="37">
        <f t="shared" si="10"/>
        <v>2723.2431570062822</v>
      </c>
      <c r="T41" s="37">
        <f t="shared" si="10"/>
        <v>2766.7037178774985</v>
      </c>
      <c r="U41" s="37">
        <f t="shared" si="10"/>
        <v>2809.6016857634891</v>
      </c>
      <c r="V41" s="37">
        <f t="shared" si="10"/>
        <v>2851.7626185320601</v>
      </c>
      <c r="W41" s="37">
        <f t="shared" si="10"/>
        <v>2892.83665429144</v>
      </c>
      <c r="X41" s="37">
        <f t="shared" si="10"/>
        <v>2932.6561505574182</v>
      </c>
    </row>
    <row r="42" spans="1:24" ht="15.75">
      <c r="B42" s="20" t="s">
        <v>10</v>
      </c>
      <c r="C42" s="9"/>
      <c r="D42" s="11">
        <f t="shared" ref="D42:X42" si="11">+D10/D36</f>
        <v>29548.776684969434</v>
      </c>
      <c r="E42" s="11">
        <f t="shared" si="11"/>
        <v>28599.712107574953</v>
      </c>
      <c r="F42" s="11">
        <f t="shared" si="11"/>
        <v>27687.716635077115</v>
      </c>
      <c r="G42" s="11">
        <f t="shared" si="11"/>
        <v>26820.494288705639</v>
      </c>
      <c r="H42" s="11">
        <f t="shared" si="11"/>
        <v>26047.854502285863</v>
      </c>
      <c r="I42" s="11">
        <f t="shared" si="11"/>
        <v>25309.706962677865</v>
      </c>
      <c r="J42" s="11">
        <f t="shared" si="11"/>
        <v>24612.875737872986</v>
      </c>
      <c r="K42" s="11">
        <f t="shared" si="11"/>
        <v>24051.718488837498</v>
      </c>
      <c r="L42" s="11">
        <f t="shared" si="11"/>
        <v>23487.201501542233</v>
      </c>
      <c r="M42" s="11">
        <f t="shared" si="11"/>
        <v>22965.090659352136</v>
      </c>
      <c r="N42" s="11">
        <f t="shared" si="11"/>
        <v>22487.749344525608</v>
      </c>
      <c r="O42" s="11">
        <f t="shared" si="11"/>
        <v>21987.658378371205</v>
      </c>
      <c r="P42" s="11">
        <f t="shared" si="11"/>
        <v>21612.05073334961</v>
      </c>
      <c r="Q42" s="11">
        <f t="shared" si="11"/>
        <v>21203.59928814528</v>
      </c>
      <c r="R42" s="11">
        <f t="shared" si="11"/>
        <v>20795.250707974377</v>
      </c>
      <c r="S42" s="11">
        <f t="shared" si="11"/>
        <v>20433.817035553267</v>
      </c>
      <c r="T42" s="11">
        <f t="shared" si="11"/>
        <v>20100.164431733545</v>
      </c>
      <c r="U42" s="11">
        <f t="shared" si="11"/>
        <v>19688.558586825744</v>
      </c>
      <c r="V42" s="11">
        <f t="shared" si="11"/>
        <v>19593.341324876907</v>
      </c>
      <c r="W42" s="11">
        <f t="shared" si="11"/>
        <v>19302.66477927141</v>
      </c>
      <c r="X42" s="11">
        <f t="shared" si="11"/>
        <v>18979.725140975483</v>
      </c>
    </row>
    <row r="43" spans="1:24" ht="15.75">
      <c r="B43" s="26" t="s">
        <v>32</v>
      </c>
      <c r="C43" s="9"/>
      <c r="D43" s="11">
        <f t="shared" ref="D43:X43" si="12">+D11/D36</f>
        <v>29548.776684969434</v>
      </c>
      <c r="E43" s="11">
        <f t="shared" si="12"/>
        <v>28599.712107574953</v>
      </c>
      <c r="F43" s="11">
        <f t="shared" si="12"/>
        <v>27687.716635077115</v>
      </c>
      <c r="G43" s="11">
        <f t="shared" si="12"/>
        <v>26820.494288705639</v>
      </c>
      <c r="H43" s="11">
        <f t="shared" si="12"/>
        <v>26047.854502285863</v>
      </c>
      <c r="I43" s="11">
        <f t="shared" si="12"/>
        <v>25309.706962677865</v>
      </c>
      <c r="J43" s="11">
        <f t="shared" si="12"/>
        <v>24612.875737872986</v>
      </c>
      <c r="K43" s="11">
        <f t="shared" si="12"/>
        <v>24051.718488837498</v>
      </c>
      <c r="L43" s="11">
        <f t="shared" si="12"/>
        <v>23487.201501542233</v>
      </c>
      <c r="M43" s="11">
        <f t="shared" si="12"/>
        <v>22965.090659352136</v>
      </c>
      <c r="N43" s="11">
        <f t="shared" si="12"/>
        <v>22487.749344525608</v>
      </c>
      <c r="O43" s="11">
        <f t="shared" si="12"/>
        <v>21987.658378371205</v>
      </c>
      <c r="P43" s="11">
        <f t="shared" si="12"/>
        <v>21612.05073334961</v>
      </c>
      <c r="Q43" s="11">
        <f t="shared" si="12"/>
        <v>21203.59928814528</v>
      </c>
      <c r="R43" s="11">
        <f t="shared" si="12"/>
        <v>20795.250707974377</v>
      </c>
      <c r="S43" s="11">
        <f t="shared" si="12"/>
        <v>20433.817035553267</v>
      </c>
      <c r="T43" s="11">
        <f t="shared" si="12"/>
        <v>20100.164431733545</v>
      </c>
      <c r="U43" s="11">
        <f t="shared" si="12"/>
        <v>19688.558586825744</v>
      </c>
      <c r="V43" s="11">
        <f t="shared" si="12"/>
        <v>19593.341324876907</v>
      </c>
      <c r="W43" s="11">
        <f t="shared" si="12"/>
        <v>19302.66477927141</v>
      </c>
      <c r="X43" s="11">
        <f t="shared" si="12"/>
        <v>18979.725140975483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2984.7387520004409</v>
      </c>
      <c r="E45" s="11">
        <f t="shared" si="14"/>
        <v>2905.223963310817</v>
      </c>
      <c r="F45" s="11">
        <f t="shared" si="14"/>
        <v>2828.5522531478309</v>
      </c>
      <c r="G45" s="11">
        <f t="shared" si="14"/>
        <v>2754.0829914568285</v>
      </c>
      <c r="H45" s="11">
        <f t="shared" si="14"/>
        <v>2723.2696739947601</v>
      </c>
      <c r="I45" s="11">
        <f t="shared" si="14"/>
        <v>2672.4683136400531</v>
      </c>
      <c r="J45" s="11">
        <f t="shared" si="14"/>
        <v>2611.0206440873972</v>
      </c>
      <c r="K45" s="11">
        <f t="shared" si="14"/>
        <v>2638.6361874177896</v>
      </c>
      <c r="L45" s="11">
        <f t="shared" si="14"/>
        <v>2620.2381795596611</v>
      </c>
      <c r="M45" s="11">
        <f t="shared" si="14"/>
        <v>2606.1089423771955</v>
      </c>
      <c r="N45" s="11">
        <f t="shared" si="14"/>
        <v>2602.9361471910415</v>
      </c>
      <c r="O45" s="11">
        <f t="shared" si="14"/>
        <v>2562.9150551983557</v>
      </c>
      <c r="P45" s="11">
        <f t="shared" si="14"/>
        <v>2617.9798078417152</v>
      </c>
      <c r="Q45" s="11">
        <f t="shared" si="14"/>
        <v>2618.4735856498846</v>
      </c>
      <c r="R45" s="11">
        <f t="shared" si="14"/>
        <v>2605.7899645267344</v>
      </c>
      <c r="S45" s="11">
        <f t="shared" si="14"/>
        <v>2632.2202151894985</v>
      </c>
      <c r="T45" s="11">
        <f t="shared" si="14"/>
        <v>2658.27486702025</v>
      </c>
      <c r="U45" s="11">
        <f t="shared" si="14"/>
        <v>2600.230891932511</v>
      </c>
      <c r="V45" s="11">
        <f t="shared" si="14"/>
        <v>2850.2608403623303</v>
      </c>
      <c r="W45" s="11">
        <f t="shared" si="14"/>
        <v>2893.3228713546373</v>
      </c>
      <c r="X45" s="11">
        <f t="shared" si="14"/>
        <v>2890.8126175017592</v>
      </c>
    </row>
    <row r="46" spans="1:24" ht="15.75">
      <c r="B46" s="10" t="s">
        <v>11</v>
      </c>
      <c r="C46" s="9"/>
      <c r="D46" s="11">
        <f t="shared" ref="D46:X46" si="15">+D16/D36</f>
        <v>26564.037932968997</v>
      </c>
      <c r="E46" s="11">
        <f t="shared" si="15"/>
        <v>25694.488144264138</v>
      </c>
      <c r="F46" s="11">
        <f t="shared" si="15"/>
        <v>24859.164381929284</v>
      </c>
      <c r="G46" s="11">
        <f t="shared" si="15"/>
        <v>24066.411297248815</v>
      </c>
      <c r="H46" s="11">
        <f t="shared" si="15"/>
        <v>23324.584828291099</v>
      </c>
      <c r="I46" s="11">
        <f t="shared" si="15"/>
        <v>22637.238649037812</v>
      </c>
      <c r="J46" s="11">
        <f t="shared" si="15"/>
        <v>22001.855093785587</v>
      </c>
      <c r="K46" s="11">
        <f t="shared" si="15"/>
        <v>21413.082301419709</v>
      </c>
      <c r="L46" s="11">
        <f t="shared" si="15"/>
        <v>20866.96332198257</v>
      </c>
      <c r="M46" s="11">
        <f t="shared" si="15"/>
        <v>20358.981716974937</v>
      </c>
      <c r="N46" s="11">
        <f t="shared" si="15"/>
        <v>19884.813197334566</v>
      </c>
      <c r="O46" s="11">
        <f t="shared" si="15"/>
        <v>19424.74332317285</v>
      </c>
      <c r="P46" s="11">
        <f t="shared" si="15"/>
        <v>18994.070925507895</v>
      </c>
      <c r="Q46" s="11">
        <f t="shared" si="15"/>
        <v>18585.125702495399</v>
      </c>
      <c r="R46" s="11">
        <f t="shared" si="15"/>
        <v>18189.460743447642</v>
      </c>
      <c r="S46" s="11">
        <f t="shared" si="15"/>
        <v>17801.596820363768</v>
      </c>
      <c r="T46" s="11">
        <f t="shared" si="15"/>
        <v>17441.889564713296</v>
      </c>
      <c r="U46" s="11">
        <f t="shared" si="15"/>
        <v>17088.327694893236</v>
      </c>
      <c r="V46" s="11">
        <f t="shared" si="15"/>
        <v>16743.080484514576</v>
      </c>
      <c r="W46" s="11">
        <f t="shared" si="15"/>
        <v>16409.341907916772</v>
      </c>
      <c r="X46" s="11">
        <f t="shared" si="15"/>
        <v>16088.912523473724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261.38808323987735</v>
      </c>
      <c r="E50" s="11">
        <f t="shared" ref="E50:X50" si="18">+E35/E36</f>
        <v>264.27144369145316</v>
      </c>
      <c r="F50" s="11">
        <f t="shared" si="18"/>
        <v>274.99143613864408</v>
      </c>
      <c r="G50" s="11">
        <f t="shared" si="18"/>
        <v>283.30745850731336</v>
      </c>
      <c r="H50" s="11">
        <f t="shared" si="18"/>
        <v>297.35853190153722</v>
      </c>
      <c r="I50" s="11">
        <f t="shared" si="18"/>
        <v>311.71796194430311</v>
      </c>
      <c r="J50" s="11">
        <f t="shared" si="18"/>
        <v>325.52961924995049</v>
      </c>
      <c r="K50" s="11">
        <f t="shared" si="18"/>
        <v>340.49888443119352</v>
      </c>
      <c r="L50" s="11">
        <f t="shared" si="18"/>
        <v>346.89075833898829</v>
      </c>
      <c r="M50" s="11">
        <f t="shared" si="18"/>
        <v>365.0055345456488</v>
      </c>
      <c r="N50" s="11">
        <f t="shared" si="18"/>
        <v>379.22910713615227</v>
      </c>
      <c r="O50" s="11">
        <f t="shared" si="18"/>
        <v>394.19675176942013</v>
      </c>
      <c r="P50" s="11">
        <f t="shared" si="18"/>
        <v>410.85375059895091</v>
      </c>
      <c r="Q50" s="11">
        <f t="shared" si="18"/>
        <v>427.92094706982675</v>
      </c>
      <c r="R50" s="11">
        <f t="shared" si="18"/>
        <v>450.6445493339545</v>
      </c>
      <c r="S50" s="11">
        <f t="shared" si="18"/>
        <v>476.15751615568036</v>
      </c>
      <c r="T50" s="11">
        <f t="shared" si="18"/>
        <v>507.93339419438786</v>
      </c>
      <c r="U50" s="11">
        <f t="shared" si="18"/>
        <v>591.46208968024769</v>
      </c>
      <c r="V50" s="11">
        <f t="shared" si="18"/>
        <v>627.91278606430831</v>
      </c>
      <c r="W50" s="11">
        <f t="shared" si="18"/>
        <v>665.0518668742742</v>
      </c>
      <c r="X50" s="11">
        <f t="shared" si="18"/>
        <v>706.3174752466399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-2.8650202857674723</v>
      </c>
      <c r="F53" s="32">
        <f>IFERROR(((F39/$D39)-1)*100,0)</f>
        <v>-5.6115489113119699</v>
      </c>
      <c r="G53" s="32">
        <f>IFERROR(((G39/$D39)-1)*100,0)</f>
        <v>-8.2080483025976481</v>
      </c>
      <c r="H53" s="32">
        <f t="shared" ref="H53:X53" si="19">IFERROR(((H39/$D39)-1)*100,0)</f>
        <v>-10.492563122263709</v>
      </c>
      <c r="I53" s="32">
        <f t="shared" si="19"/>
        <v>-12.656395890259475</v>
      </c>
      <c r="J53" s="32">
        <f t="shared" si="19"/>
        <v>-14.689465419489556</v>
      </c>
      <c r="K53" s="32">
        <f t="shared" si="19"/>
        <v>-16.27852148751402</v>
      </c>
      <c r="L53" s="32">
        <f t="shared" si="19"/>
        <v>-17.731718771592618</v>
      </c>
      <c r="M53" s="32">
        <f t="shared" si="19"/>
        <v>-19.040927671587838</v>
      </c>
      <c r="N53" s="32">
        <f t="shared" si="19"/>
        <v>-20.231604410353043</v>
      </c>
      <c r="O53" s="32">
        <f t="shared" si="19"/>
        <v>-21.393984523719347</v>
      </c>
      <c r="P53" s="32">
        <f t="shared" si="19"/>
        <v>-22.177310386389227</v>
      </c>
      <c r="Q53" s="32">
        <f t="shared" si="19"/>
        <v>-23.049203750835691</v>
      </c>
      <c r="R53" s="32">
        <f t="shared" si="19"/>
        <v>-24.183847874953379</v>
      </c>
      <c r="S53" s="32">
        <f t="shared" si="19"/>
        <v>-24.821984588796909</v>
      </c>
      <c r="T53" s="32">
        <f t="shared" si="19"/>
        <v>-25.364154640389891</v>
      </c>
      <c r="U53" s="32">
        <f t="shared" si="19"/>
        <v>-25.907119103028709</v>
      </c>
      <c r="V53" s="32">
        <f t="shared" si="19"/>
        <v>-25.535957031678358</v>
      </c>
      <c r="W53" s="32">
        <f t="shared" si="19"/>
        <v>-25.901903567878826</v>
      </c>
      <c r="X53" s="32">
        <f t="shared" si="19"/>
        <v>-26.179327074196259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4.4826462536578404</v>
      </c>
      <c r="F54" s="32">
        <f t="shared" ref="F54:I54" si="21">IFERROR(((F40/$D40)-1)*100,0)</f>
        <v>8.4644589746134091</v>
      </c>
      <c r="G54" s="32">
        <f t="shared" si="21"/>
        <v>12.778694216619879</v>
      </c>
      <c r="H54" s="32">
        <f t="shared" si="21"/>
        <v>18.054294229910962</v>
      </c>
      <c r="I54" s="32">
        <f t="shared" si="21"/>
        <v>23.582196456825134</v>
      </c>
      <c r="J54" s="32">
        <f t="shared" ref="J54:X54" si="22">IFERROR(((J40/$D40)-1)*100,0)</f>
        <v>30.077112710828004</v>
      </c>
      <c r="K54" s="32">
        <f t="shared" si="22"/>
        <v>36.85227112352716</v>
      </c>
      <c r="L54" s="32">
        <f t="shared" si="22"/>
        <v>57.858444439759069</v>
      </c>
      <c r="M54" s="32">
        <f t="shared" si="22"/>
        <v>79.360209880964149</v>
      </c>
      <c r="N54" s="32">
        <f t="shared" si="22"/>
        <v>98.253846625730645</v>
      </c>
      <c r="O54" s="32">
        <f t="shared" si="22"/>
        <v>126.52668405613325</v>
      </c>
      <c r="P54" s="32">
        <f t="shared" si="22"/>
        <v>154.27041432951859</v>
      </c>
      <c r="Q54" s="32">
        <f t="shared" si="22"/>
        <v>183.50962329355829</v>
      </c>
      <c r="R54" s="32">
        <f t="shared" si="22"/>
        <v>218.53712725610936</v>
      </c>
      <c r="S54" s="32">
        <f t="shared" si="22"/>
        <v>256.32521924289614</v>
      </c>
      <c r="T54" s="32">
        <f t="shared" si="22"/>
        <v>295.11339050627811</v>
      </c>
      <c r="U54" s="32">
        <f t="shared" si="22"/>
        <v>360.17586462123876</v>
      </c>
      <c r="V54" s="32">
        <f t="shared" si="22"/>
        <v>418.13155194414043</v>
      </c>
      <c r="W54" s="32">
        <f t="shared" si="22"/>
        <v>462.35199337605894</v>
      </c>
      <c r="X54" s="39">
        <f t="shared" si="22"/>
        <v>527.39955712050914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0.53857057128747776</v>
      </c>
      <c r="F55" s="32">
        <f t="shared" ref="F55:I55" si="23">IFERROR(((F41/$D41)-1)*100,0)</f>
        <v>1.1866989123828109</v>
      </c>
      <c r="G55" s="32">
        <f t="shared" si="23"/>
        <v>1.9432791609534927</v>
      </c>
      <c r="H55" s="32">
        <f t="shared" si="23"/>
        <v>2.8290326901942997</v>
      </c>
      <c r="I55" s="32">
        <f t="shared" si="23"/>
        <v>3.8682279351676119</v>
      </c>
      <c r="J55" s="32">
        <f t="shared" ref="J55:X55" si="24">IFERROR(((J41/$D41)-1)*100,0)</f>
        <v>4.8199438555149854</v>
      </c>
      <c r="K55" s="32">
        <f t="shared" si="24"/>
        <v>6.0473687684821531</v>
      </c>
      <c r="L55" s="32">
        <f t="shared" si="24"/>
        <v>7.4748769298897066</v>
      </c>
      <c r="M55" s="32">
        <f t="shared" si="24"/>
        <v>9.0080889972629752</v>
      </c>
      <c r="N55" s="32">
        <f t="shared" si="24"/>
        <v>10.591290350395521</v>
      </c>
      <c r="O55" s="32">
        <f t="shared" si="24"/>
        <v>12.340392587443972</v>
      </c>
      <c r="P55" s="32">
        <f t="shared" si="24"/>
        <v>14.055881295926076</v>
      </c>
      <c r="Q55" s="32">
        <f t="shared" si="24"/>
        <v>15.765357590693284</v>
      </c>
      <c r="R55" s="32">
        <f t="shared" si="24"/>
        <v>13.168089440405861</v>
      </c>
      <c r="S55" s="32">
        <f t="shared" si="24"/>
        <v>14.996768759587308</v>
      </c>
      <c r="T55" s="32">
        <f t="shared" si="24"/>
        <v>16.832015845698933</v>
      </c>
      <c r="U55" s="32">
        <f t="shared" si="24"/>
        <v>18.643505826147312</v>
      </c>
      <c r="V55" s="32">
        <f t="shared" si="24"/>
        <v>20.423872380563179</v>
      </c>
      <c r="W55" s="32">
        <f t="shared" si="24"/>
        <v>22.158341585082141</v>
      </c>
      <c r="X55" s="32">
        <f t="shared" si="24"/>
        <v>23.839834254012928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-3.2118574231103203</v>
      </c>
      <c r="F56" s="32">
        <f t="shared" ref="F56:I56" si="25">IFERROR(((F42/$D42)-1)*100,0)</f>
        <v>-6.2982642893605334</v>
      </c>
      <c r="G56" s="32">
        <f t="shared" si="25"/>
        <v>-9.2331483815761182</v>
      </c>
      <c r="H56" s="32">
        <f t="shared" si="25"/>
        <v>-11.847942877663641</v>
      </c>
      <c r="I56" s="32">
        <f t="shared" si="25"/>
        <v>-14.346007509840009</v>
      </c>
      <c r="J56" s="32">
        <f t="shared" ref="J56:X56" si="26">IFERROR(((J42/$D42)-1)*100,0)</f>
        <v>-16.704248029351387</v>
      </c>
      <c r="K56" s="32">
        <f t="shared" si="26"/>
        <v>-18.6033359510552</v>
      </c>
      <c r="L56" s="32">
        <f t="shared" si="26"/>
        <v>-20.513794016083718</v>
      </c>
      <c r="M56" s="32">
        <f t="shared" si="26"/>
        <v>-22.280739726752273</v>
      </c>
      <c r="N56" s="32">
        <f t="shared" si="26"/>
        <v>-23.896174842444683</v>
      </c>
      <c r="O56" s="32">
        <f t="shared" si="26"/>
        <v>-25.58860012111548</v>
      </c>
      <c r="P56" s="32">
        <f t="shared" si="26"/>
        <v>-26.859744605457713</v>
      </c>
      <c r="Q56" s="32">
        <f t="shared" si="26"/>
        <v>-28.242040223171383</v>
      </c>
      <c r="R56" s="32">
        <f t="shared" si="26"/>
        <v>-29.623987721453492</v>
      </c>
      <c r="S56" s="32">
        <f t="shared" si="26"/>
        <v>-30.84716415367771</v>
      </c>
      <c r="T56" s="32">
        <f t="shared" si="26"/>
        <v>-31.976322925213051</v>
      </c>
      <c r="U56" s="32">
        <f t="shared" si="26"/>
        <v>-33.369293772351952</v>
      </c>
      <c r="V56" s="32">
        <f t="shared" si="26"/>
        <v>-33.691531349101687</v>
      </c>
      <c r="W56" s="32">
        <f t="shared" si="26"/>
        <v>-34.675249046468679</v>
      </c>
      <c r="X56" s="32">
        <f t="shared" si="26"/>
        <v>-35.768152626670691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-3.2118574231103203</v>
      </c>
      <c r="F57" s="32">
        <f t="shared" ref="F57:I57" si="27">IFERROR(((F43/$D43)-1)*100,0)</f>
        <v>-6.2982642893605334</v>
      </c>
      <c r="G57" s="32">
        <f t="shared" si="27"/>
        <v>-9.2331483815761182</v>
      </c>
      <c r="H57" s="32">
        <f t="shared" si="27"/>
        <v>-11.847942877663641</v>
      </c>
      <c r="I57" s="32">
        <f t="shared" si="27"/>
        <v>-14.346007509840009</v>
      </c>
      <c r="J57" s="32">
        <f t="shared" ref="J57:X57" si="28">IFERROR(((J43/$D43)-1)*100,0)</f>
        <v>-16.704248029351387</v>
      </c>
      <c r="K57" s="32">
        <f t="shared" si="28"/>
        <v>-18.6033359510552</v>
      </c>
      <c r="L57" s="32">
        <f t="shared" si="28"/>
        <v>-20.513794016083718</v>
      </c>
      <c r="M57" s="32">
        <f t="shared" si="28"/>
        <v>-22.280739726752273</v>
      </c>
      <c r="N57" s="32">
        <f t="shared" si="28"/>
        <v>-23.896174842444683</v>
      </c>
      <c r="O57" s="32">
        <f t="shared" si="28"/>
        <v>-25.58860012111548</v>
      </c>
      <c r="P57" s="32">
        <f t="shared" si="28"/>
        <v>-26.859744605457713</v>
      </c>
      <c r="Q57" s="32">
        <f t="shared" si="28"/>
        <v>-28.242040223171383</v>
      </c>
      <c r="R57" s="32">
        <f t="shared" si="28"/>
        <v>-29.623987721453492</v>
      </c>
      <c r="S57" s="32">
        <f t="shared" si="28"/>
        <v>-30.84716415367771</v>
      </c>
      <c r="T57" s="32">
        <f t="shared" si="28"/>
        <v>-31.976322925213051</v>
      </c>
      <c r="U57" s="32">
        <f t="shared" si="28"/>
        <v>-33.369293772351952</v>
      </c>
      <c r="V57" s="32">
        <f t="shared" si="28"/>
        <v>-33.691531349101687</v>
      </c>
      <c r="W57" s="32">
        <f t="shared" si="28"/>
        <v>-34.675249046468679</v>
      </c>
      <c r="X57" s="32">
        <f t="shared" si="28"/>
        <v>-35.768152626670691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-2.6640451743500604</v>
      </c>
      <c r="F59" s="32">
        <f t="shared" ref="F59:I59" si="31">IFERROR(((F45/$D45)-1)*100,0)</f>
        <v>-5.2328365002776263</v>
      </c>
      <c r="G59" s="32">
        <f t="shared" si="31"/>
        <v>-7.7278374996478831</v>
      </c>
      <c r="H59" s="32">
        <f t="shared" si="31"/>
        <v>-8.7601997940502603</v>
      </c>
      <c r="I59" s="32">
        <f t="shared" si="31"/>
        <v>-10.462236875877217</v>
      </c>
      <c r="J59" s="32">
        <f t="shared" ref="J59:X59" si="32">IFERROR(((J45/$D45)-1)*100,0)</f>
        <v>-12.520965450077304</v>
      </c>
      <c r="K59" s="32">
        <f t="shared" si="32"/>
        <v>-11.595740643990538</v>
      </c>
      <c r="L59" s="32">
        <f t="shared" si="32"/>
        <v>-12.212143263677033</v>
      </c>
      <c r="M59" s="32">
        <f t="shared" si="32"/>
        <v>-12.685525973403166</v>
      </c>
      <c r="N59" s="32">
        <f t="shared" si="32"/>
        <v>-12.791826572878662</v>
      </c>
      <c r="O59" s="32">
        <f t="shared" si="32"/>
        <v>-14.132684025339536</v>
      </c>
      <c r="P59" s="32">
        <f t="shared" si="32"/>
        <v>-12.287807229792403</v>
      </c>
      <c r="Q59" s="32">
        <f t="shared" si="32"/>
        <v>-12.271263811785094</v>
      </c>
      <c r="R59" s="32">
        <f t="shared" si="32"/>
        <v>-12.696212933869877</v>
      </c>
      <c r="S59" s="32">
        <f t="shared" si="32"/>
        <v>-11.81069990044108</v>
      </c>
      <c r="T59" s="32">
        <f t="shared" si="32"/>
        <v>-10.937770843809602</v>
      </c>
      <c r="U59" s="32">
        <f t="shared" si="32"/>
        <v>-12.88246282225618</v>
      </c>
      <c r="V59" s="32">
        <f t="shared" si="32"/>
        <v>-4.5055169919973821</v>
      </c>
      <c r="W59" s="32">
        <f t="shared" si="32"/>
        <v>-3.0627766193786488</v>
      </c>
      <c r="X59" s="32">
        <f t="shared" si="32"/>
        <v>-3.1468795865544408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-3.2734096785249966</v>
      </c>
      <c r="F60" s="32">
        <f t="shared" ref="F60:I60" si="33">IFERROR(((F46/$D46)-1)*100,0)</f>
        <v>-6.4179758941082188</v>
      </c>
      <c r="G60" s="32">
        <f t="shared" si="33"/>
        <v>-9.4022853077631812</v>
      </c>
      <c r="H60" s="32">
        <f t="shared" si="33"/>
        <v>-12.194882091541393</v>
      </c>
      <c r="I60" s="32">
        <f t="shared" si="33"/>
        <v>-14.782388482654508</v>
      </c>
      <c r="J60" s="32">
        <f t="shared" ref="J60:X60" si="34">IFERROR(((J46/$D46)-1)*100,0)</f>
        <v>-17.174282203238466</v>
      </c>
      <c r="K60" s="32">
        <f t="shared" si="34"/>
        <v>-19.390710269828237</v>
      </c>
      <c r="L60" s="32">
        <f t="shared" si="34"/>
        <v>-21.446568572753421</v>
      </c>
      <c r="M60" s="32">
        <f t="shared" si="34"/>
        <v>-23.358859190201954</v>
      </c>
      <c r="N60" s="32">
        <f t="shared" si="34"/>
        <v>-25.143860856126665</v>
      </c>
      <c r="O60" s="32">
        <f t="shared" si="34"/>
        <v>-26.875788341408246</v>
      </c>
      <c r="P60" s="32">
        <f t="shared" si="34"/>
        <v>-28.497049381434259</v>
      </c>
      <c r="Q60" s="32">
        <f t="shared" si="34"/>
        <v>-30.036518734867713</v>
      </c>
      <c r="R60" s="32">
        <f t="shared" si="34"/>
        <v>-31.525994694984039</v>
      </c>
      <c r="S60" s="32">
        <f t="shared" si="34"/>
        <v>-32.986103749422981</v>
      </c>
      <c r="T60" s="32">
        <f t="shared" si="34"/>
        <v>-34.340217369340806</v>
      </c>
      <c r="U60" s="32">
        <f t="shared" si="34"/>
        <v>-35.671196758514355</v>
      </c>
      <c r="V60" s="32">
        <f t="shared" si="34"/>
        <v>-36.970875712632136</v>
      </c>
      <c r="W60" s="32">
        <f t="shared" si="34"/>
        <v>-38.227230553865041</v>
      </c>
      <c r="X60" s="32">
        <f t="shared" si="34"/>
        <v>-39.433483101958863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1.1030956024608463</v>
      </c>
      <c r="F64" s="32">
        <f t="shared" ref="F64:I64" si="41">IFERROR(((F50/$D50)-1)*100,0)</f>
        <v>5.2042743227444177</v>
      </c>
      <c r="G64" s="32">
        <f t="shared" si="41"/>
        <v>8.3857592112646095</v>
      </c>
      <c r="H64" s="32">
        <f t="shared" si="41"/>
        <v>13.761319267431782</v>
      </c>
      <c r="I64" s="32">
        <f t="shared" si="41"/>
        <v>19.254848224369027</v>
      </c>
      <c r="J64" s="32">
        <f t="shared" ref="J64:X64" si="42">IFERROR(((J50/$D50)-1)*100,0)</f>
        <v>24.538814170502988</v>
      </c>
      <c r="K64" s="32">
        <f t="shared" si="42"/>
        <v>30.265649531817296</v>
      </c>
      <c r="L64" s="32">
        <f t="shared" si="42"/>
        <v>32.711007341771058</v>
      </c>
      <c r="M64" s="32">
        <f t="shared" si="42"/>
        <v>39.641230013795671</v>
      </c>
      <c r="N64" s="32">
        <f t="shared" si="42"/>
        <v>45.08278358969087</v>
      </c>
      <c r="O64" s="32">
        <f t="shared" si="42"/>
        <v>50.808998973248329</v>
      </c>
      <c r="P64" s="32">
        <f t="shared" si="42"/>
        <v>57.181515509989048</v>
      </c>
      <c r="Q64" s="32">
        <f t="shared" si="42"/>
        <v>63.71096255261233</v>
      </c>
      <c r="R64" s="32">
        <f t="shared" si="42"/>
        <v>72.404397227395933</v>
      </c>
      <c r="S64" s="32">
        <f t="shared" si="42"/>
        <v>82.164967221825449</v>
      </c>
      <c r="T64" s="32">
        <f t="shared" si="42"/>
        <v>94.321557394127439</v>
      </c>
      <c r="U64" s="32">
        <f t="shared" si="42"/>
        <v>126.2773736082909</v>
      </c>
      <c r="V64" s="32">
        <f t="shared" si="42"/>
        <v>140.22242264505579</v>
      </c>
      <c r="W64" s="32">
        <f t="shared" si="42"/>
        <v>154.43082891577436</v>
      </c>
      <c r="X64" s="32">
        <f t="shared" si="42"/>
        <v>170.21793284984929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3.0948502390727719</v>
      </c>
      <c r="D67" s="30">
        <f>(D8/D7)*100</f>
        <v>0.92459933292223051</v>
      </c>
      <c r="E67" s="30">
        <f t="shared" ref="E67:X67" si="43">(E8/E7)*100</f>
        <v>0.99453961191208873</v>
      </c>
      <c r="F67" s="30">
        <f t="shared" si="43"/>
        <v>1.0624834421688796</v>
      </c>
      <c r="G67" s="30">
        <f t="shared" si="43"/>
        <v>1.1359939898028975</v>
      </c>
      <c r="H67" s="30">
        <f t="shared" si="43"/>
        <v>1.2194843858916335</v>
      </c>
      <c r="I67" s="30">
        <f t="shared" si="43"/>
        <v>1.3082127486001218</v>
      </c>
      <c r="J67" s="30">
        <f t="shared" si="43"/>
        <v>1.4097814793011201</v>
      </c>
      <c r="K67" s="30">
        <f t="shared" si="43"/>
        <v>1.5113626853930273</v>
      </c>
      <c r="L67" s="30">
        <f t="shared" si="43"/>
        <v>1.7741444241422104</v>
      </c>
      <c r="M67" s="30">
        <f t="shared" si="43"/>
        <v>2.0483971176943849</v>
      </c>
      <c r="N67" s="30">
        <f t="shared" si="43"/>
        <v>2.2979699288725284</v>
      </c>
      <c r="O67" s="30">
        <f t="shared" si="43"/>
        <v>2.6645088126949532</v>
      </c>
      <c r="P67" s="30">
        <f t="shared" si="43"/>
        <v>3.0209474465376824</v>
      </c>
      <c r="Q67" s="30">
        <f t="shared" si="43"/>
        <v>3.4064989753384602</v>
      </c>
      <c r="R67" s="30">
        <f t="shared" si="43"/>
        <v>3.8846500002558826</v>
      </c>
      <c r="S67" s="30">
        <f t="shared" si="43"/>
        <v>4.3823724025342274</v>
      </c>
      <c r="T67" s="30">
        <f t="shared" si="43"/>
        <v>4.8947201646950562</v>
      </c>
      <c r="U67" s="30">
        <f t="shared" si="43"/>
        <v>5.7424990404591005</v>
      </c>
      <c r="V67" s="30">
        <f t="shared" si="43"/>
        <v>6.4334955261201001</v>
      </c>
      <c r="W67" s="30">
        <f t="shared" si="43"/>
        <v>7.0170531090403925</v>
      </c>
      <c r="X67" s="30">
        <f t="shared" si="43"/>
        <v>7.8581403961512279</v>
      </c>
    </row>
    <row r="68" spans="1:24" ht="15.75">
      <c r="B68" s="20" t="s">
        <v>38</v>
      </c>
      <c r="C68" s="31">
        <f t="shared" ref="C68:C69" si="44">AVERAGE(D68:X68)</f>
        <v>10.01898657907261</v>
      </c>
      <c r="D68" s="30">
        <f>(D9/D7)*100</f>
        <v>7.3509958886709956</v>
      </c>
      <c r="E68" s="30">
        <f t="shared" ref="E68:X68" si="45">(E9/E7)*100</f>
        <v>7.6085733594290748</v>
      </c>
      <c r="F68" s="30">
        <f t="shared" si="45"/>
        <v>7.8804451086310845</v>
      </c>
      <c r="G68" s="30">
        <f t="shared" si="45"/>
        <v>8.1639469706472738</v>
      </c>
      <c r="H68" s="30">
        <f t="shared" si="45"/>
        <v>8.4450613592494914</v>
      </c>
      <c r="I68" s="30">
        <f t="shared" si="45"/>
        <v>8.7417381535531344</v>
      </c>
      <c r="J68" s="30">
        <f t="shared" si="45"/>
        <v>9.0320730038965973</v>
      </c>
      <c r="K68" s="30">
        <f t="shared" si="45"/>
        <v>9.3112757403732296</v>
      </c>
      <c r="L68" s="30">
        <f t="shared" si="45"/>
        <v>9.6033047810197303</v>
      </c>
      <c r="M68" s="30">
        <f t="shared" si="45"/>
        <v>9.8978161558002906</v>
      </c>
      <c r="N68" s="30">
        <f t="shared" si="45"/>
        <v>10.191456336550544</v>
      </c>
      <c r="O68" s="30">
        <f t="shared" si="45"/>
        <v>10.505732405316683</v>
      </c>
      <c r="P68" s="30">
        <f t="shared" si="45"/>
        <v>10.773520147502893</v>
      </c>
      <c r="Q68" s="30">
        <f t="shared" si="45"/>
        <v>11.058893594086181</v>
      </c>
      <c r="R68" s="30">
        <f t="shared" si="45"/>
        <v>10.972571633984957</v>
      </c>
      <c r="S68" s="30">
        <f t="shared" si="45"/>
        <v>11.244521017725644</v>
      </c>
      <c r="T68" s="30">
        <f t="shared" si="45"/>
        <v>11.506959745801211</v>
      </c>
      <c r="U68" s="30">
        <f t="shared" si="45"/>
        <v>11.771008401715058</v>
      </c>
      <c r="V68" s="30">
        <f t="shared" si="45"/>
        <v>11.888091963311147</v>
      </c>
      <c r="W68" s="30">
        <f t="shared" si="45"/>
        <v>12.118873628304623</v>
      </c>
      <c r="X68" s="30">
        <f t="shared" si="45"/>
        <v>12.331858764954964</v>
      </c>
    </row>
    <row r="69" spans="1:24" ht="15.75">
      <c r="B69" s="20" t="s">
        <v>10</v>
      </c>
      <c r="C69" s="31">
        <f t="shared" si="44"/>
        <v>86.886163181854613</v>
      </c>
      <c r="D69" s="30">
        <f t="shared" ref="D69:X69" si="46">(D10/D7)*100</f>
        <v>91.724404778406779</v>
      </c>
      <c r="E69" s="30">
        <f t="shared" si="46"/>
        <v>91.396887028658838</v>
      </c>
      <c r="F69" s="30">
        <f t="shared" si="46"/>
        <v>91.057071449200038</v>
      </c>
      <c r="G69" s="30">
        <f t="shared" si="46"/>
        <v>90.700059039549814</v>
      </c>
      <c r="H69" s="30">
        <f t="shared" si="46"/>
        <v>90.335454254858888</v>
      </c>
      <c r="I69" s="30">
        <f t="shared" si="46"/>
        <v>89.950049097846744</v>
      </c>
      <c r="J69" s="30">
        <f t="shared" si="46"/>
        <v>89.558145516802284</v>
      </c>
      <c r="K69" s="30">
        <f t="shared" si="46"/>
        <v>89.177361574233743</v>
      </c>
      <c r="L69" s="30">
        <f t="shared" si="46"/>
        <v>88.622550794838062</v>
      </c>
      <c r="M69" s="30">
        <f t="shared" si="46"/>
        <v>88.053786726505322</v>
      </c>
      <c r="N69" s="30">
        <f t="shared" si="46"/>
        <v>87.510573734576923</v>
      </c>
      <c r="O69" s="30">
        <f t="shared" si="46"/>
        <v>86.82975878198836</v>
      </c>
      <c r="P69" s="30">
        <f t="shared" si="46"/>
        <v>86.205532405959445</v>
      </c>
      <c r="Q69" s="30">
        <f t="shared" si="46"/>
        <v>85.534607430575377</v>
      </c>
      <c r="R69" s="30">
        <f t="shared" si="46"/>
        <v>85.14277836575917</v>
      </c>
      <c r="S69" s="30">
        <f t="shared" si="46"/>
        <v>84.373106579740124</v>
      </c>
      <c r="T69" s="30">
        <f t="shared" si="46"/>
        <v>83.598320089503744</v>
      </c>
      <c r="U69" s="30">
        <f t="shared" si="46"/>
        <v>82.486492557825855</v>
      </c>
      <c r="V69" s="30">
        <f t="shared" si="46"/>
        <v>81.678412510568748</v>
      </c>
      <c r="W69" s="30">
        <f t="shared" si="46"/>
        <v>80.864073262654983</v>
      </c>
      <c r="X69" s="30">
        <f t="shared" si="46"/>
        <v>79.810000838893799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11.911732810677025</v>
      </c>
      <c r="D72" s="30">
        <f>(D13/D$10)*100</f>
        <v>10.101056919620929</v>
      </c>
      <c r="E72" s="30">
        <f t="shared" ref="E72:X72" si="47">(E13/E$10)*100</f>
        <v>10.158228000278841</v>
      </c>
      <c r="F72" s="30">
        <f t="shared" si="47"/>
        <v>10.215910146828014</v>
      </c>
      <c r="G72" s="30">
        <f t="shared" si="47"/>
        <v>10.268576566154481</v>
      </c>
      <c r="H72" s="30">
        <f t="shared" si="47"/>
        <v>10.454871335970401</v>
      </c>
      <c r="I72" s="30">
        <f t="shared" si="47"/>
        <v>10.559064621257455</v>
      </c>
      <c r="J72" s="30">
        <f t="shared" si="47"/>
        <v>10.608352603307127</v>
      </c>
      <c r="K72" s="30">
        <f t="shared" si="47"/>
        <v>10.970676330850919</v>
      </c>
      <c r="L72" s="30">
        <f t="shared" si="47"/>
        <v>11.156025460877531</v>
      </c>
      <c r="M72" s="30">
        <f t="shared" si="47"/>
        <v>11.348132611511824</v>
      </c>
      <c r="N72" s="30">
        <f t="shared" si="47"/>
        <v>11.57490732981999</v>
      </c>
      <c r="O72" s="30">
        <f t="shared" si="47"/>
        <v>11.656152788509036</v>
      </c>
      <c r="P72" s="30">
        <f t="shared" si="47"/>
        <v>12.113518703719791</v>
      </c>
      <c r="Q72" s="30">
        <f t="shared" si="47"/>
        <v>12.349193880087363</v>
      </c>
      <c r="R72" s="30">
        <f t="shared" si="47"/>
        <v>12.530697518965178</v>
      </c>
      <c r="S72" s="30">
        <f t="shared" si="47"/>
        <v>12.881686327178315</v>
      </c>
      <c r="T72" s="30">
        <f t="shared" si="47"/>
        <v>13.225139903947472</v>
      </c>
      <c r="U72" s="30">
        <f t="shared" si="47"/>
        <v>13.206811867235471</v>
      </c>
      <c r="V72" s="30">
        <f t="shared" si="47"/>
        <v>14.547089202919485</v>
      </c>
      <c r="W72" s="30">
        <f t="shared" si="47"/>
        <v>14.989240627862408</v>
      </c>
      <c r="X72" s="30">
        <f t="shared" si="47"/>
        <v>15.231056277315421</v>
      </c>
    </row>
    <row r="73" spans="1:24" ht="15.75">
      <c r="A73" s="36"/>
      <c r="B73" s="10" t="s">
        <v>11</v>
      </c>
      <c r="C73" s="31">
        <f>AVERAGE(D73:X73)</f>
        <v>88.088267189322977</v>
      </c>
      <c r="D73" s="30">
        <f>(D16/D$10)*100</f>
        <v>89.898943080379084</v>
      </c>
      <c r="E73" s="30">
        <f t="shared" ref="E73:X73" si="48">(E16/E$10)*100</f>
        <v>89.841771999721161</v>
      </c>
      <c r="F73" s="30">
        <f t="shared" si="48"/>
        <v>89.784089853171992</v>
      </c>
      <c r="G73" s="30">
        <f>(G16/G$10)*100</f>
        <v>89.731423433845521</v>
      </c>
      <c r="H73" s="30">
        <f t="shared" si="48"/>
        <v>89.54512866402959</v>
      </c>
      <c r="I73" s="30">
        <f t="shared" si="48"/>
        <v>89.440935378742552</v>
      </c>
      <c r="J73" s="30">
        <f t="shared" si="48"/>
        <v>89.391647396692875</v>
      </c>
      <c r="K73" s="30">
        <f t="shared" si="48"/>
        <v>89.029323669149079</v>
      </c>
      <c r="L73" s="30">
        <f t="shared" si="48"/>
        <v>88.843974539122456</v>
      </c>
      <c r="M73" s="30">
        <f t="shared" si="48"/>
        <v>88.651867388488171</v>
      </c>
      <c r="N73" s="30">
        <f t="shared" si="48"/>
        <v>88.425092670180007</v>
      </c>
      <c r="O73" s="30">
        <f t="shared" si="48"/>
        <v>88.343847211490967</v>
      </c>
      <c r="P73" s="30">
        <f t="shared" si="48"/>
        <v>87.886481296280223</v>
      </c>
      <c r="Q73" s="30">
        <f t="shared" si="48"/>
        <v>87.650806119912644</v>
      </c>
      <c r="R73" s="30">
        <f t="shared" si="48"/>
        <v>87.469302481034816</v>
      </c>
      <c r="S73" s="30">
        <f t="shared" si="48"/>
        <v>87.118313672821685</v>
      </c>
      <c r="T73" s="30">
        <f t="shared" si="48"/>
        <v>86.774860096052535</v>
      </c>
      <c r="U73" s="30">
        <f t="shared" si="48"/>
        <v>86.793188132764527</v>
      </c>
      <c r="V73" s="30">
        <f t="shared" si="48"/>
        <v>85.45291079708052</v>
      </c>
      <c r="W73" s="30">
        <f t="shared" si="48"/>
        <v>85.010759372137585</v>
      </c>
      <c r="X73" s="30">
        <f t="shared" si="48"/>
        <v>84.768943722684583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136288601.11967191</v>
      </c>
      <c r="E147">
        <v>143250831.4994798</v>
      </c>
      <c r="F147">
        <v>144312811.28944841</v>
      </c>
      <c r="G147">
        <v>155491503.8587034</v>
      </c>
      <c r="H147">
        <v>175310291.25815991</v>
      </c>
      <c r="I147">
        <v>185937263.8635644</v>
      </c>
      <c r="J147">
        <v>207089460.11588579</v>
      </c>
      <c r="K147">
        <v>219381050.75655431</v>
      </c>
      <c r="L147">
        <v>444700877.68856651</v>
      </c>
      <c r="M147">
        <v>477737495.30003911</v>
      </c>
      <c r="N147">
        <v>462153237.343005</v>
      </c>
      <c r="O147">
        <v>635330728.92670155</v>
      </c>
      <c r="P147">
        <v>659443455.55101156</v>
      </c>
      <c r="Q147">
        <v>717289102.65361643</v>
      </c>
      <c r="R147">
        <v>851606978.64611673</v>
      </c>
      <c r="S147">
        <v>944504664.06025255</v>
      </c>
      <c r="T147">
        <v>1012789854.181774</v>
      </c>
      <c r="U147">
        <v>1530152977.6375279</v>
      </c>
      <c r="V147">
        <v>1488951805.461519</v>
      </c>
      <c r="W147">
        <v>1315917332.1477511</v>
      </c>
      <c r="X147">
        <v>1759589877.984875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Wealth_LAO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2014-12-03T13:24:10Z</dcterms:modified>
</cp:coreProperties>
</file>