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NAM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<sst xmlns="http://schemas.openxmlformats.org/spreadsheetml/2006/main" count="95" uniqueCount="65">
  <si>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</si>
  <si>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</si>
  <si>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</si>
  <si>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</si>
  <si>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</si>
  <si>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</si>
  <si>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</si>
  <si>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</si>
  <si>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</si>
  <si>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</si>
  <si>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</si>
  <si>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</si>
  <si>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</si>
  <si>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</si>
  <si>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</si>
  <si>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</si>
  <si>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</si>
  <si>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</si>
  <si>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</si>
  <si>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</si>
  <si>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</si>
  <si>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</si>
  <si>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</si>
  <si>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</si>
  <si>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</si>
  <si>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</si>
  <si>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</si>
  <si>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</si>
  <si>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</si>
  <si>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</si>
  <si>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</si>
  <si>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</si>
  <si>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</si>
  <si>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</si>
  <si>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</si>
  <si>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</si>
  <si>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</si>
  <si>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</si>
  <si>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</si>
  <si>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</si>
  <si>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</si>
  <si>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</si>
  <si>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</si>
  <si>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</si>
  <si>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</si>
  <si>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</si>
  <si>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</si>
  <si>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</si>
  <si>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</si>
  <si>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</si>
  <si>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</si>
  <si>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</si>
  <si>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</si>
  <si>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</si>
  <si>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</si>
  <si>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</si>
  <si>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</si>
  <si>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</si>
  <si>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</si>
  <si>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</si>
  <si>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</si>
  <si>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</si>
  <si>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</si>
  <si>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Namibia</t>
  </si>
  <si>
    <t>NAM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</si>
</sst>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Wealth_NAM!$B$54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Wealth_NAM!$D$52:$X$52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Wealth_NAM!$D$54:$X$54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-3.3592365930601553</c:v>
                </c:pt>
                <c:pt idx="2">
                  <c:v>-4.7949317805802689</c:v>
                </c:pt>
                <c:pt idx="3">
                  <c:v>-5.8112772396758272</c:v>
                </c:pt>
                <c:pt idx="4">
                  <c:v>-6.2486719230789518</c:v>
                </c:pt>
                <c:pt idx="5">
                  <c:v>-6.6443673751709671</c:v>
                </c:pt>
                <c:pt idx="6">
                  <c:v>-6.7546090457935692</c:v>
                </c:pt>
                <c:pt idx="7">
                  <c:v>-8.1540738369343835</c:v>
                </c:pt>
                <c:pt idx="8">
                  <c:v>-9.1339115034594247</c:v>
                </c:pt>
                <c:pt idx="9">
                  <c:v>-9.8025228784848313</c:v>
                </c:pt>
                <c:pt idx="10">
                  <c:v>-10.792429320603937</c:v>
                </c:pt>
                <c:pt idx="11">
                  <c:v>-9.9768552115625404</c:v>
                </c:pt>
                <c:pt idx="12">
                  <c:v>-9.1834419905641553</c:v>
                </c:pt>
                <c:pt idx="13">
                  <c:v>-8.717307226151549</c:v>
                </c:pt>
                <c:pt idx="14">
                  <c:v>-8.00699825436757</c:v>
                </c:pt>
                <c:pt idx="15">
                  <c:v>-7.2747257579618747</c:v>
                </c:pt>
                <c:pt idx="16">
                  <c:v>-5.0078619083219422</c:v>
                </c:pt>
                <c:pt idx="17">
                  <c:v>-2.145137613517023</c:v>
                </c:pt>
                <c:pt idx="18">
                  <c:v>1.4563537372840107</c:v>
                </c:pt>
                <c:pt idx="19">
                  <c:v>4.5510557701085697</c:v>
                </c:pt>
                <c:pt idx="20" formatCode="_(* #,##0.0000_);_(* \(#,##0.0000\);_(* &quot;-&quot;??_);_(@_)">
                  <c:v>7.4146548183984473</c:v>
                </c:pt>
              </c:numCache>
            </c:numRef>
          </c:val>
        </c:ser>
        <c:ser>
          <c:idx val="1"/>
          <c:order val="1"/>
          <c:tx>
            <c:strRef>
              <c:f>Wealth_NAM!$B$55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Wealth_NAM!$D$52:$X$52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Wealth_NAM!$D$55:$X$55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-0.18193039887000051</c:v>
                </c:pt>
                <c:pt idx="2">
                  <c:v>-0.39042529590133102</c:v>
                </c:pt>
                <c:pt idx="3">
                  <c:v>-0.47072188077500465</c:v>
                </c:pt>
                <c:pt idx="4">
                  <c:v>-0.68365841381575754</c:v>
                </c:pt>
                <c:pt idx="5">
                  <c:v>-0.97531282602436598</c:v>
                </c:pt>
                <c:pt idx="6">
                  <c:v>-1.7467160940181636</c:v>
                </c:pt>
                <c:pt idx="7">
                  <c:v>-2.4047459104792224</c:v>
                </c:pt>
                <c:pt idx="8">
                  <c:v>-2.5867402702503983</c:v>
                </c:pt>
                <c:pt idx="9">
                  <c:v>-2.7452005803086266</c:v>
                </c:pt>
                <c:pt idx="10">
                  <c:v>-2.8883673279701649</c:v>
                </c:pt>
                <c:pt idx="11">
                  <c:v>-1.7637341287110697</c:v>
                </c:pt>
                <c:pt idx="12">
                  <c:v>-0.63793659140667369</c:v>
                </c:pt>
                <c:pt idx="13">
                  <c:v>0.50804258809482583</c:v>
                </c:pt>
                <c:pt idx="14">
                  <c:v>1.6900779034595859</c:v>
                </c:pt>
                <c:pt idx="15">
                  <c:v>2.8603705258592349</c:v>
                </c:pt>
                <c:pt idx="16">
                  <c:v>3.8937741680405757</c:v>
                </c:pt>
                <c:pt idx="17">
                  <c:v>4.9197222245912053</c:v>
                </c:pt>
                <c:pt idx="18">
                  <c:v>5.9278970370569173</c:v>
                </c:pt>
                <c:pt idx="19">
                  <c:v>6.7836646822698299</c:v>
                </c:pt>
                <c:pt idx="20">
                  <c:v>7.6325576671312678</c:v>
                </c:pt>
              </c:numCache>
            </c:numRef>
          </c:val>
        </c:ser>
        <c:ser>
          <c:idx val="2"/>
          <c:order val="2"/>
          <c:tx>
            <c:strRef>
              <c:f>Wealth_NAM!$B$56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Wealth_NAM!$D$52:$X$52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Wealth_NAM!$D$56:$X$56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-3.9124804318240725</c:v>
                </c:pt>
                <c:pt idx="2">
                  <c:v>-7.3786204267688227</c:v>
                </c:pt>
                <c:pt idx="3">
                  <c:v>-10.49504604157827</c:v>
                </c:pt>
                <c:pt idx="4">
                  <c:v>-13.438326225681763</c:v>
                </c:pt>
                <c:pt idx="5">
                  <c:v>-16.285041577916726</c:v>
                </c:pt>
                <c:pt idx="6">
                  <c:v>-19.136146163797218</c:v>
                </c:pt>
                <c:pt idx="7">
                  <c:v>-21.882464279441628</c:v>
                </c:pt>
                <c:pt idx="8">
                  <c:v>-24.465749741533138</c:v>
                </c:pt>
                <c:pt idx="9">
                  <c:v>-26.818749382524608</c:v>
                </c:pt>
                <c:pt idx="10">
                  <c:v>-28.915106813247892</c:v>
                </c:pt>
                <c:pt idx="11">
                  <c:v>-30.76904706439645</c:v>
                </c:pt>
                <c:pt idx="12">
                  <c:v>-32.425538331241874</c:v>
                </c:pt>
                <c:pt idx="13">
                  <c:v>-33.952873329297717</c:v>
                </c:pt>
                <c:pt idx="14">
                  <c:v>-35.429973346878626</c:v>
                </c:pt>
                <c:pt idx="15">
                  <c:v>-36.906355529224832</c:v>
                </c:pt>
                <c:pt idx="16">
                  <c:v>-38.392594423825614</c:v>
                </c:pt>
                <c:pt idx="17">
                  <c:v>-39.879256152230589</c:v>
                </c:pt>
                <c:pt idx="18">
                  <c:v>-41.332730825733407</c:v>
                </c:pt>
                <c:pt idx="19">
                  <c:v>-42.738042339952763</c:v>
                </c:pt>
                <c:pt idx="20">
                  <c:v>-44.080533561778765</c:v>
                </c:pt>
              </c:numCache>
            </c:numRef>
          </c:val>
        </c:ser>
        <c:ser>
          <c:idx val="4"/>
          <c:order val="3"/>
          <c:tx>
            <c:strRef>
              <c:f>Wealth_NAM!$B$53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Wealth_NAM!$D$52:$X$52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Wealth_NAM!$D$53:$X$53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-2.1059299992807645</c:v>
                </c:pt>
                <c:pt idx="2">
                  <c:v>-3.8337209049630339</c:v>
                </c:pt>
                <c:pt idx="3">
                  <c:v>-5.3084175469012447</c:v>
                </c:pt>
                <c:pt idx="4">
                  <c:v>-6.7111617003256967</c:v>
                </c:pt>
                <c:pt idx="5">
                  <c:v>-8.105223584418674</c:v>
                </c:pt>
                <c:pt idx="6">
                  <c:v>-9.6964233014534944</c:v>
                </c:pt>
                <c:pt idx="7">
                  <c:v>-11.323683267134799</c:v>
                </c:pt>
                <c:pt idx="8">
                  <c:v>-12.614493756697431</c:v>
                </c:pt>
                <c:pt idx="9">
                  <c:v>-13.763541469349382</c:v>
                </c:pt>
                <c:pt idx="10">
                  <c:v>-14.82916461878132</c:v>
                </c:pt>
                <c:pt idx="11">
                  <c:v>-15.009182065533789</c:v>
                </c:pt>
                <c:pt idx="12">
                  <c:v>-15.106600847071727</c:v>
                </c:pt>
                <c:pt idx="13">
                  <c:v>-15.173390766532435</c:v>
                </c:pt>
                <c:pt idx="14">
                  <c:v>-15.176438235506872</c:v>
                </c:pt>
                <c:pt idx="15">
                  <c:v>-15.182401979394545</c:v>
                </c:pt>
                <c:pt idx="16">
                  <c:v>-15.097274002465166</c:v>
                </c:pt>
                <c:pt idx="17">
                  <c:v>-14.953897293675112</c:v>
                </c:pt>
                <c:pt idx="18">
                  <c:v>-14.727898549805241</c:v>
                </c:pt>
                <c:pt idx="19">
                  <c:v>-14.605446830424039</c:v>
                </c:pt>
                <c:pt idx="20">
                  <c:v>-14.483397065787518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Wealth_NAM!$D$64:$X$64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4.4734501043756314</c:v>
                </c:pt>
                <c:pt idx="2">
                  <c:v>8.4204100215343516</c:v>
                </c:pt>
                <c:pt idx="3">
                  <c:v>3.4520938148431046</c:v>
                </c:pt>
                <c:pt idx="4">
                  <c:v>6.879435503838538</c:v>
                </c:pt>
                <c:pt idx="5">
                  <c:v>7.6553464413651184</c:v>
                </c:pt>
                <c:pt idx="6">
                  <c:v>6.7541904592973712</c:v>
                </c:pt>
                <c:pt idx="7">
                  <c:v>6.3873922613012279</c:v>
                </c:pt>
                <c:pt idx="8">
                  <c:v>5.8580099241396066</c:v>
                </c:pt>
                <c:pt idx="9">
                  <c:v>6.5633368995834607</c:v>
                </c:pt>
                <c:pt idx="10">
                  <c:v>7.6744455723211757</c:v>
                </c:pt>
                <c:pt idx="11">
                  <c:v>6.6608690678601867</c:v>
                </c:pt>
                <c:pt idx="12">
                  <c:v>9.6724070189273981</c:v>
                </c:pt>
                <c:pt idx="13">
                  <c:v>12.333718341593979</c:v>
                </c:pt>
                <c:pt idx="14">
                  <c:v>23.956514419303399</c:v>
                </c:pt>
                <c:pt idx="15">
                  <c:v>24.854589150033981</c:v>
                </c:pt>
                <c:pt idx="16">
                  <c:v>31.243699400582734</c:v>
                </c:pt>
                <c:pt idx="17">
                  <c:v>35.713505045462668</c:v>
                </c:pt>
                <c:pt idx="18">
                  <c:v>38.832435978011183</c:v>
                </c:pt>
                <c:pt idx="19">
                  <c:v>35.276307549969403</c:v>
                </c:pt>
                <c:pt idx="20">
                  <c:v>38.652067978085711</c:v>
                </c:pt>
              </c:numCache>
            </c:numRef>
          </c:val>
        </c:ser>
        <c:marker val="1"/>
        <c:axId val="76037120"/>
        <c:axId val="76047104"/>
      </c:lineChart>
      <c:catAx>
        <c:axId val="7603712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047104"/>
        <c:crosses val="autoZero"/>
        <c:auto val="1"/>
        <c:lblAlgn val="ctr"/>
        <c:lblOffset val="100"/>
      </c:catAx>
      <c:valAx>
        <c:axId val="7604710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037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Wealth_NAM!$B$40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Wealth_NAM!$D$38:$X$38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Wealth_NAM!$D$40:$X$40</c:f>
              <c:numCache>
                <c:formatCode>_(* #,##0_);_(* \(#,##0\);_(* "-"??_);_(@_)</c:formatCode>
                <c:ptCount val="21"/>
                <c:pt idx="0">
                  <c:v>10890.036415570219</c:v>
                </c:pt>
                <c:pt idx="1">
                  <c:v>10524.214327300808</c:v>
                </c:pt>
                <c:pt idx="2">
                  <c:v>10367.866598563278</c:v>
                </c:pt>
                <c:pt idx="3">
                  <c:v>10257.186207959778</c:v>
                </c:pt>
                <c:pt idx="4">
                  <c:v>10209.553767657409</c:v>
                </c:pt>
                <c:pt idx="5">
                  <c:v>10166.462388829834</c:v>
                </c:pt>
                <c:pt idx="6">
                  <c:v>10154.4570307539</c:v>
                </c:pt>
                <c:pt idx="7">
                  <c:v>10002.054805375581</c:v>
                </c:pt>
                <c:pt idx="8">
                  <c:v>9895.3501266775311</c:v>
                </c:pt>
                <c:pt idx="9">
                  <c:v>9822.5381044586193</c:v>
                </c:pt>
                <c:pt idx="10">
                  <c:v>9714.7369324317733</c:v>
                </c:pt>
                <c:pt idx="11">
                  <c:v>9803.5532499023429</c:v>
                </c:pt>
                <c:pt idx="12">
                  <c:v>9889.9562385950157</c:v>
                </c:pt>
                <c:pt idx="13">
                  <c:v>9940.7184841851813</c:v>
                </c:pt>
                <c:pt idx="14">
                  <c:v>10018.071389875518</c:v>
                </c:pt>
                <c:pt idx="15">
                  <c:v>10097.816131395304</c:v>
                </c:pt>
                <c:pt idx="16">
                  <c:v>10344.67843011249</c:v>
                </c:pt>
                <c:pt idx="17">
                  <c:v>10656.430148294121</c:v>
                </c:pt>
                <c:pt idx="18">
                  <c:v>11048.633867899965</c:v>
                </c:pt>
                <c:pt idx="19">
                  <c:v>11385.648046227952</c:v>
                </c:pt>
                <c:pt idx="20">
                  <c:v>11697.495025382641</c:v>
                </c:pt>
              </c:numCache>
            </c:numRef>
          </c:val>
        </c:ser>
        <c:ser>
          <c:idx val="1"/>
          <c:order val="1"/>
          <c:tx>
            <c:strRef>
              <c:f>Wealth_NAM!$B$41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Wealth_NAM!$D$38:$X$38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Wealth_NAM!$D$41:$X$41</c:f>
              <c:numCache>
                <c:formatCode>General</c:formatCode>
                <c:ptCount val="21"/>
                <c:pt idx="0">
                  <c:v>49129.124610194522</c:v>
                </c:pt>
                <c:pt idx="1">
                  <c:v>49039.743797829855</c:v>
                </c:pt>
                <c:pt idx="2">
                  <c:v>48937.312080061434</c:v>
                </c:pt>
                <c:pt idx="3">
                  <c:v>48897.86307082112</c:v>
                </c:pt>
                <c:pt idx="4">
                  <c:v>48793.249216162898</c:v>
                </c:pt>
                <c:pt idx="5">
                  <c:v>48649.961956557803</c:v>
                </c:pt>
                <c:pt idx="6">
                  <c:v>48270.978283778015</c:v>
                </c:pt>
                <c:pt idx="7">
                  <c:v>47947.693995276626</c:v>
                </c:pt>
                <c:pt idx="8">
                  <c:v>47858.28175948112</c:v>
                </c:pt>
                <c:pt idx="9">
                  <c:v>47780.431596294911</c:v>
                </c:pt>
                <c:pt idx="10">
                  <c:v>47710.095026435913</c:v>
                </c:pt>
                <c:pt idx="11">
                  <c:v>48262.617472307531</c:v>
                </c:pt>
                <c:pt idx="12">
                  <c:v>48815.711947268312</c:v>
                </c:pt>
                <c:pt idx="13">
                  <c:v>49378.721486372488</c:v>
                </c:pt>
                <c:pt idx="14">
                  <c:v>49959.44508939454</c:v>
                </c:pt>
                <c:pt idx="15">
                  <c:v>50534.399610157183</c:v>
                </c:pt>
                <c:pt idx="16">
                  <c:v>51042.101773250746</c:v>
                </c:pt>
                <c:pt idx="17">
                  <c:v>51546.141072389364</c:v>
                </c:pt>
                <c:pt idx="18">
                  <c:v>52041.448532294242</c:v>
                </c:pt>
                <c:pt idx="19">
                  <c:v>52461.879685084619</c:v>
                </c:pt>
                <c:pt idx="20">
                  <c:v>52878.933377424393</c:v>
                </c:pt>
              </c:numCache>
            </c:numRef>
          </c:val>
        </c:ser>
        <c:ser>
          <c:idx val="2"/>
          <c:order val="2"/>
          <c:tx>
            <c:strRef>
              <c:f>Wealth_NAM!$B$42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Wealth_NAM!$D$38:$X$38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Wealth_NAM!$D$42:$X$42</c:f>
              <c:numCache>
                <c:formatCode>_(* #,##0_);_(* \(#,##0\);_(* "-"??_);_(@_)</c:formatCode>
                <c:ptCount val="21"/>
                <c:pt idx="0">
                  <c:v>44768.11729997208</c:v>
                </c:pt>
                <c:pt idx="1">
                  <c:v>43016.573470914627</c:v>
                </c:pt>
                <c:pt idx="2">
                  <c:v>41464.847852196515</c:v>
                </c:pt>
                <c:pt idx="3">
                  <c:v>40069.682777392241</c:v>
                </c:pt>
                <c:pt idx="4">
                  <c:v>38752.031652105958</c:v>
                </c:pt>
                <c:pt idx="5">
                  <c:v>37477.610784021097</c:v>
                </c:pt>
                <c:pt idx="6">
                  <c:v>36201.224938669235</c:v>
                </c:pt>
                <c:pt idx="7">
                  <c:v>34971.750023227163</c:v>
                </c:pt>
                <c:pt idx="8">
                  <c:v>33815.261757364911</c:v>
                </c:pt>
                <c:pt idx="9">
                  <c:v>32761.868118017926</c:v>
                </c:pt>
                <c:pt idx="10">
                  <c:v>31823.368364405043</c:v>
                </c:pt>
                <c:pt idx="11">
                  <c:v>30993.39421809946</c:v>
                </c:pt>
                <c:pt idx="12">
                  <c:v>30251.814264694309</c:v>
                </c:pt>
                <c:pt idx="13">
                  <c:v>29568.055141201141</c:v>
                </c:pt>
                <c:pt idx="14">
                  <c:v>28906.785272692614</c:v>
                </c:pt>
                <c:pt idx="15">
                  <c:v>28245.836765503976</c:v>
                </c:pt>
                <c:pt idx="16">
                  <c:v>27580.47559381129</c:v>
                </c:pt>
                <c:pt idx="17">
                  <c:v>26914.925127385159</c:v>
                </c:pt>
                <c:pt idx="18">
                  <c:v>26264.231880626026</c:v>
                </c:pt>
                <c:pt idx="19">
                  <c:v>25635.100373510293</c:v>
                </c:pt>
                <c:pt idx="20">
                  <c:v>25034.092328581399</c:v>
                </c:pt>
              </c:numCache>
            </c:numRef>
          </c:val>
        </c:ser>
        <c:overlap val="100"/>
        <c:axId val="78259712"/>
        <c:axId val="78261248"/>
      </c:barChart>
      <c:catAx>
        <c:axId val="7825971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261248"/>
        <c:crosses val="autoZero"/>
        <c:auto val="1"/>
        <c:lblAlgn val="ctr"/>
        <c:lblOffset val="100"/>
      </c:catAx>
      <c:valAx>
        <c:axId val="7826124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259712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Wealth_NAM!$B$67:$B$69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Wealth_NAM!$C$67:$C$69</c:f>
              <c:numCache>
                <c:formatCode>_(* #,##0_);_(* \(#,##0\);_(* "-"??_);_(@_)</c:formatCode>
                <c:ptCount val="3"/>
                <c:pt idx="0">
                  <c:v>11.143108023544631</c:v>
                </c:pt>
                <c:pt idx="1">
                  <c:v>53.474091772222124</c:v>
                </c:pt>
                <c:pt idx="2">
                  <c:v>35.382800204233263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Wealth_NAM!$B$72:$B$75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Wealth_NAM!$C$72:$C$75</c:f>
              <c:numCache>
                <c:formatCode>_(* #,##0_);_(* \(#,##0\);_(* "-"??_);_(@_)</c:formatCode>
                <c:ptCount val="4"/>
                <c:pt idx="0">
                  <c:v>43.278982145243923</c:v>
                </c:pt>
                <c:pt idx="1">
                  <c:v>56.721017854756091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148256184993.60217</v>
      </c>
      <c r="E7" s="13">
        <f t="shared" ref="E7:X7" si="0">+E8+E9+E10</f>
        <v>150301097475.05713</v>
      </c>
      <c r="F7" s="13">
        <f t="shared" si="0"/>
        <v>152417083608.50385</v>
      </c>
      <c r="G7" s="13">
        <f t="shared" si="0"/>
        <v>154597589903.78088</v>
      </c>
      <c r="H7" s="13">
        <f t="shared" si="0"/>
        <v>156785557853.34991</v>
      </c>
      <c r="I7" s="13">
        <f t="shared" si="0"/>
        <v>159015347499.01935</v>
      </c>
      <c r="J7" s="13">
        <f t="shared" si="0"/>
        <v>160957583424.18878</v>
      </c>
      <c r="K7" s="13">
        <f t="shared" si="0"/>
        <v>162786571987.58716</v>
      </c>
      <c r="L7" s="13">
        <f t="shared" si="0"/>
        <v>165060164735.04907</v>
      </c>
      <c r="M7" s="13">
        <f t="shared" si="0"/>
        <v>167268387207.0318</v>
      </c>
      <c r="N7" s="13">
        <f t="shared" si="0"/>
        <v>169200218852.67303</v>
      </c>
      <c r="O7" s="13">
        <f t="shared" si="0"/>
        <v>172454852490.85007</v>
      </c>
      <c r="P7" s="13">
        <f t="shared" si="0"/>
        <v>175549407527.79004</v>
      </c>
      <c r="Q7" s="13">
        <f t="shared" si="0"/>
        <v>178516489707.73987</v>
      </c>
      <c r="R7" s="13">
        <f t="shared" si="0"/>
        <v>181620760257.55368</v>
      </c>
      <c r="S7" s="13">
        <f t="shared" si="0"/>
        <v>184861994190.10455</v>
      </c>
      <c r="T7" s="13">
        <f t="shared" si="0"/>
        <v>188490743396.45123</v>
      </c>
      <c r="U7" s="13">
        <f t="shared" si="0"/>
        <v>192403248735.5387</v>
      </c>
      <c r="V7" s="13">
        <f t="shared" si="0"/>
        <v>196617198938.43097</v>
      </c>
      <c r="W7" s="13">
        <f t="shared" si="0"/>
        <v>200627031856.005</v>
      </c>
      <c r="X7" s="13">
        <f t="shared" si="0"/>
        <v>204606716270.25113</v>
      </c>
    </row>
    <row r="8" spans="1:24" s="22" customFormat="1" ht="15.75">
      <c r="A8" s="19">
        <v>1</v>
      </c>
      <c r="B8" s="20" t="s">
        <v>5</v>
      </c>
      <c r="C8" s="20"/>
      <c r="D8" s="21">
        <v>15407550221.841209</v>
      </c>
      <c r="E8" s="21">
        <v>15420089356.575472</v>
      </c>
      <c r="F8" s="21">
        <v>15681647059.125324</v>
      </c>
      <c r="G8" s="21">
        <v>15981260257.242775</v>
      </c>
      <c r="H8" s="21">
        <v>16374745953.563856</v>
      </c>
      <c r="I8" s="21">
        <v>16788407998.718918</v>
      </c>
      <c r="J8" s="21">
        <v>17272477547.886612</v>
      </c>
      <c r="K8" s="21">
        <v>17522319756.002926</v>
      </c>
      <c r="L8" s="21">
        <v>17837150335.996258</v>
      </c>
      <c r="M8" s="21">
        <v>18181851997.648457</v>
      </c>
      <c r="N8" s="21">
        <v>18417577151.244518</v>
      </c>
      <c r="O8" s="21">
        <v>18983590709.557648</v>
      </c>
      <c r="P8" s="21">
        <v>19516918760.893314</v>
      </c>
      <c r="Q8" s="21">
        <v>19964362441.965431</v>
      </c>
      <c r="R8" s="21">
        <v>20470315975.716854</v>
      </c>
      <c r="S8" s="21">
        <v>21002962760.31179</v>
      </c>
      <c r="T8" s="21">
        <v>21916783989.993122</v>
      </c>
      <c r="U8" s="21">
        <v>23007062187.284645</v>
      </c>
      <c r="V8" s="21">
        <v>24311657032.872173</v>
      </c>
      <c r="W8" s="21">
        <v>25527511000.190674</v>
      </c>
      <c r="X8" s="21">
        <v>26708761719.010899</v>
      </c>
    </row>
    <row r="9" spans="1:24" s="22" customFormat="1" ht="15.75">
      <c r="A9" s="19">
        <v>2</v>
      </c>
      <c r="B9" s="20" t="s">
        <v>38</v>
      </c>
      <c r="C9" s="20"/>
      <c r="D9" s="21">
        <v>69509359372.241501</v>
      </c>
      <c r="E9" s="21">
        <v>71853081652.324097</v>
      </c>
      <c r="F9" s="21">
        <v>74018859016.58284</v>
      </c>
      <c r="G9" s="21">
        <v>76185560046.808212</v>
      </c>
      <c r="H9" s="21">
        <v>78257784654.081131</v>
      </c>
      <c r="I9" s="21">
        <v>80338211976.88562</v>
      </c>
      <c r="J9" s="21">
        <v>82107727286.249298</v>
      </c>
      <c r="K9" s="21">
        <v>83998222574.893234</v>
      </c>
      <c r="L9" s="21">
        <v>86268333675.723724</v>
      </c>
      <c r="M9" s="21">
        <v>88443203419.416153</v>
      </c>
      <c r="N9" s="21">
        <v>90450658844.823227</v>
      </c>
      <c r="O9" s="21">
        <v>93455684210.758835</v>
      </c>
      <c r="P9" s="21">
        <v>96333316482.43486</v>
      </c>
      <c r="Q9" s="21">
        <v>99169360267.384277</v>
      </c>
      <c r="R9" s="21">
        <v>102084082569.51836</v>
      </c>
      <c r="S9" s="21">
        <v>105109075003.54602</v>
      </c>
      <c r="T9" s="21">
        <v>108140502048.20303</v>
      </c>
      <c r="U9" s="21">
        <v>111287293837.03152</v>
      </c>
      <c r="V9" s="21">
        <v>114513148262.32794</v>
      </c>
      <c r="W9" s="21">
        <v>117623626280.57515</v>
      </c>
      <c r="X9" s="21">
        <v>120737886912.40594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63339275399.519485</v>
      </c>
      <c r="E10" s="21">
        <f t="shared" ref="E10:X10" si="1">+E13+E16+E19+E23</f>
        <v>63027926466.157578</v>
      </c>
      <c r="F10" s="21">
        <f t="shared" si="1"/>
        <v>62716577532.795685</v>
      </c>
      <c r="G10" s="21">
        <f t="shared" si="1"/>
        <v>62430769599.729874</v>
      </c>
      <c r="H10" s="21">
        <f t="shared" si="1"/>
        <v>62153027245.704941</v>
      </c>
      <c r="I10" s="21">
        <f t="shared" si="1"/>
        <v>61888727523.414795</v>
      </c>
      <c r="J10" s="21">
        <f t="shared" si="1"/>
        <v>61577378590.052887</v>
      </c>
      <c r="K10" s="21">
        <f t="shared" si="1"/>
        <v>61266029656.690994</v>
      </c>
      <c r="L10" s="21">
        <f t="shared" si="1"/>
        <v>60954680723.329086</v>
      </c>
      <c r="M10" s="21">
        <f t="shared" si="1"/>
        <v>60643331789.967194</v>
      </c>
      <c r="N10" s="21">
        <f t="shared" si="1"/>
        <v>60331982856.605286</v>
      </c>
      <c r="O10" s="21">
        <f t="shared" si="1"/>
        <v>60015577570.533577</v>
      </c>
      <c r="P10" s="21">
        <f t="shared" si="1"/>
        <v>59699172284.461868</v>
      </c>
      <c r="Q10" s="21">
        <f t="shared" si="1"/>
        <v>59382766998.390167</v>
      </c>
      <c r="R10" s="21">
        <f t="shared" si="1"/>
        <v>59066361712.318459</v>
      </c>
      <c r="S10" s="21">
        <f t="shared" si="1"/>
        <v>58749956426.24675</v>
      </c>
      <c r="T10" s="21">
        <f t="shared" si="1"/>
        <v>58433457358.255081</v>
      </c>
      <c r="U10" s="21">
        <f t="shared" si="1"/>
        <v>58108892711.222542</v>
      </c>
      <c r="V10" s="21">
        <f t="shared" si="1"/>
        <v>57792393643.230873</v>
      </c>
      <c r="W10" s="21">
        <f t="shared" si="1"/>
        <v>57475894575.239212</v>
      </c>
      <c r="X10" s="21">
        <f t="shared" si="1"/>
        <v>57160067638.834282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63339275399.519485</v>
      </c>
      <c r="E11" s="38">
        <f t="shared" ref="E11:X11" si="2">+E13+E16</f>
        <v>63027926466.157578</v>
      </c>
      <c r="F11" s="38">
        <f t="shared" si="2"/>
        <v>62716577532.795685</v>
      </c>
      <c r="G11" s="38">
        <f t="shared" si="2"/>
        <v>62430769599.729874</v>
      </c>
      <c r="H11" s="38">
        <f t="shared" si="2"/>
        <v>62153027245.704941</v>
      </c>
      <c r="I11" s="38">
        <f t="shared" si="2"/>
        <v>61888727523.414795</v>
      </c>
      <c r="J11" s="38">
        <f t="shared" si="2"/>
        <v>61577378590.052887</v>
      </c>
      <c r="K11" s="38">
        <f t="shared" si="2"/>
        <v>61266029656.690994</v>
      </c>
      <c r="L11" s="38">
        <f t="shared" si="2"/>
        <v>60954680723.329086</v>
      </c>
      <c r="M11" s="38">
        <f t="shared" si="2"/>
        <v>60643331789.967194</v>
      </c>
      <c r="N11" s="38">
        <f t="shared" si="2"/>
        <v>60331982856.605286</v>
      </c>
      <c r="O11" s="38">
        <f t="shared" si="2"/>
        <v>60015577570.533577</v>
      </c>
      <c r="P11" s="38">
        <f t="shared" si="2"/>
        <v>59699172284.461868</v>
      </c>
      <c r="Q11" s="38">
        <f t="shared" si="2"/>
        <v>59382766998.390167</v>
      </c>
      <c r="R11" s="38">
        <f t="shared" si="2"/>
        <v>59066361712.318459</v>
      </c>
      <c r="S11" s="38">
        <f t="shared" si="2"/>
        <v>58749956426.24675</v>
      </c>
      <c r="T11" s="38">
        <f t="shared" si="2"/>
        <v>58433457358.255081</v>
      </c>
      <c r="U11" s="38">
        <f t="shared" si="2"/>
        <v>58108892711.222542</v>
      </c>
      <c r="V11" s="38">
        <f t="shared" si="2"/>
        <v>57792393643.230873</v>
      </c>
      <c r="W11" s="38">
        <f t="shared" si="2"/>
        <v>57475894575.239212</v>
      </c>
      <c r="X11" s="38">
        <f t="shared" si="2"/>
        <v>57160067638.834282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25985951406.518703</v>
      </c>
      <c r="E13" s="13">
        <f t="shared" ref="E13:X13" si="4">+E14+E15</f>
        <v>25985951406.518703</v>
      </c>
      <c r="F13" s="13">
        <f t="shared" si="4"/>
        <v>25985951406.518703</v>
      </c>
      <c r="G13" s="13">
        <f t="shared" si="4"/>
        <v>26011492406.8148</v>
      </c>
      <c r="H13" s="13">
        <f t="shared" si="4"/>
        <v>26045098986.151772</v>
      </c>
      <c r="I13" s="13">
        <f t="shared" si="4"/>
        <v>26092148197.22353</v>
      </c>
      <c r="J13" s="13">
        <f t="shared" si="4"/>
        <v>26092148197.22353</v>
      </c>
      <c r="K13" s="13">
        <f t="shared" si="4"/>
        <v>26092148197.22353</v>
      </c>
      <c r="L13" s="13">
        <f t="shared" si="4"/>
        <v>26092148197.22353</v>
      </c>
      <c r="M13" s="13">
        <f t="shared" si="4"/>
        <v>26092148197.22353</v>
      </c>
      <c r="N13" s="13">
        <f t="shared" si="4"/>
        <v>26092148197.22353</v>
      </c>
      <c r="O13" s="13">
        <f t="shared" si="4"/>
        <v>26092148197.22353</v>
      </c>
      <c r="P13" s="13">
        <f t="shared" si="4"/>
        <v>26092148197.22353</v>
      </c>
      <c r="Q13" s="13">
        <f t="shared" si="4"/>
        <v>26092148197.22353</v>
      </c>
      <c r="R13" s="13">
        <f t="shared" si="4"/>
        <v>26092148197.22353</v>
      </c>
      <c r="S13" s="13">
        <f t="shared" si="4"/>
        <v>26092148197.22353</v>
      </c>
      <c r="T13" s="13">
        <f t="shared" si="4"/>
        <v>26092148197.22353</v>
      </c>
      <c r="U13" s="13">
        <f t="shared" si="4"/>
        <v>26084082618.182655</v>
      </c>
      <c r="V13" s="13">
        <f t="shared" si="4"/>
        <v>26084082618.182655</v>
      </c>
      <c r="W13" s="13">
        <f t="shared" si="4"/>
        <v>26084082618.182655</v>
      </c>
      <c r="X13" s="13">
        <f t="shared" si="4"/>
        <v>26084754749.769398</v>
      </c>
    </row>
    <row r="14" spans="1:24" ht="15.75">
      <c r="A14" s="8" t="s">
        <v>43</v>
      </c>
      <c r="B14" s="2" t="s">
        <v>27</v>
      </c>
      <c r="C14" s="10"/>
      <c r="D14" s="11">
        <v>444951110.42148316</v>
      </c>
      <c r="E14" s="11">
        <v>444951110.42148316</v>
      </c>
      <c r="F14" s="11">
        <v>444951110.42148316</v>
      </c>
      <c r="G14" s="11">
        <v>470492110.71758038</v>
      </c>
      <c r="H14" s="11">
        <v>504098690.05455041</v>
      </c>
      <c r="I14" s="11">
        <v>551147901.12630844</v>
      </c>
      <c r="J14" s="11">
        <v>551147901.12630844</v>
      </c>
      <c r="K14" s="11">
        <v>551147901.12630844</v>
      </c>
      <c r="L14" s="11">
        <v>551147901.12630844</v>
      </c>
      <c r="M14" s="11">
        <v>551147901.12630844</v>
      </c>
      <c r="N14" s="11">
        <v>551147901.12630844</v>
      </c>
      <c r="O14" s="11">
        <v>551147901.12630844</v>
      </c>
      <c r="P14" s="11">
        <v>551147901.12630844</v>
      </c>
      <c r="Q14" s="11">
        <v>551147901.12630844</v>
      </c>
      <c r="R14" s="11">
        <v>551147901.12630844</v>
      </c>
      <c r="S14" s="11">
        <v>551147901.12630844</v>
      </c>
      <c r="T14" s="11">
        <v>551147901.12630844</v>
      </c>
      <c r="U14" s="11">
        <v>543082322.08543563</v>
      </c>
      <c r="V14" s="11">
        <v>543082322.08543563</v>
      </c>
      <c r="W14" s="11">
        <v>543082322.08543563</v>
      </c>
      <c r="X14" s="11">
        <v>543754453.67217505</v>
      </c>
    </row>
    <row r="15" spans="1:24" ht="15.75">
      <c r="A15" s="8" t="s">
        <v>47</v>
      </c>
      <c r="B15" s="2" t="s">
        <v>6</v>
      </c>
      <c r="C15" s="10"/>
      <c r="D15" s="11">
        <v>25541000296.097221</v>
      </c>
      <c r="E15" s="11">
        <v>25541000296.097221</v>
      </c>
      <c r="F15" s="11">
        <v>25541000296.097221</v>
      </c>
      <c r="G15" s="11">
        <v>25541000296.097221</v>
      </c>
      <c r="H15" s="11">
        <v>25541000296.097221</v>
      </c>
      <c r="I15" s="11">
        <v>25541000296.097221</v>
      </c>
      <c r="J15" s="11">
        <v>25541000296.097221</v>
      </c>
      <c r="K15" s="11">
        <v>25541000296.097221</v>
      </c>
      <c r="L15" s="11">
        <v>25541000296.097221</v>
      </c>
      <c r="M15" s="11">
        <v>25541000296.097221</v>
      </c>
      <c r="N15" s="11">
        <v>25541000296.097221</v>
      </c>
      <c r="O15" s="11">
        <v>25541000296.097221</v>
      </c>
      <c r="P15" s="11">
        <v>25541000296.097221</v>
      </c>
      <c r="Q15" s="11">
        <v>25541000296.097221</v>
      </c>
      <c r="R15" s="11">
        <v>25541000296.097221</v>
      </c>
      <c r="S15" s="11">
        <v>25541000296.097221</v>
      </c>
      <c r="T15" s="11">
        <v>25541000296.097221</v>
      </c>
      <c r="U15" s="11">
        <v>25541000296.097221</v>
      </c>
      <c r="V15" s="11">
        <v>25541000296.097221</v>
      </c>
      <c r="W15" s="11">
        <v>25541000296.097221</v>
      </c>
      <c r="X15" s="11">
        <v>25541000296.097221</v>
      </c>
    </row>
    <row r="16" spans="1:24" ht="15.75">
      <c r="A16" s="15" t="s">
        <v>44</v>
      </c>
      <c r="B16" s="10" t="s">
        <v>11</v>
      </c>
      <c r="C16" s="10"/>
      <c r="D16" s="13">
        <f>+D17+D18</f>
        <v>37353323993.000778</v>
      </c>
      <c r="E16" s="13">
        <f t="shared" ref="E16:X16" si="5">+E17+E18</f>
        <v>37041975059.638878</v>
      </c>
      <c r="F16" s="13">
        <f t="shared" si="5"/>
        <v>36730626126.276978</v>
      </c>
      <c r="G16" s="13">
        <f t="shared" si="5"/>
        <v>36419277192.91507</v>
      </c>
      <c r="H16" s="13">
        <f t="shared" si="5"/>
        <v>36107928259.553169</v>
      </c>
      <c r="I16" s="13">
        <f t="shared" si="5"/>
        <v>35796579326.191269</v>
      </c>
      <c r="J16" s="13">
        <f t="shared" si="5"/>
        <v>35485230392.829361</v>
      </c>
      <c r="K16" s="13">
        <f t="shared" si="5"/>
        <v>35173881459.467461</v>
      </c>
      <c r="L16" s="13">
        <f t="shared" si="5"/>
        <v>34862532526.10556</v>
      </c>
      <c r="M16" s="13">
        <f t="shared" si="5"/>
        <v>34551183592.74366</v>
      </c>
      <c r="N16" s="13">
        <f t="shared" si="5"/>
        <v>34239834659.38176</v>
      </c>
      <c r="O16" s="13">
        <f t="shared" si="5"/>
        <v>33923429373.310047</v>
      </c>
      <c r="P16" s="13">
        <f t="shared" si="5"/>
        <v>33607024087.238342</v>
      </c>
      <c r="Q16" s="13">
        <f t="shared" si="5"/>
        <v>33290618801.166634</v>
      </c>
      <c r="R16" s="13">
        <f t="shared" si="5"/>
        <v>32974213515.094929</v>
      </c>
      <c r="S16" s="13">
        <f t="shared" si="5"/>
        <v>32657808229.02322</v>
      </c>
      <c r="T16" s="13">
        <f t="shared" si="5"/>
        <v>32341309161.031551</v>
      </c>
      <c r="U16" s="13">
        <f t="shared" si="5"/>
        <v>32024810093.039886</v>
      </c>
      <c r="V16" s="13">
        <f t="shared" si="5"/>
        <v>31708311025.048218</v>
      </c>
      <c r="W16" s="13">
        <f t="shared" si="5"/>
        <v>31391811957.056553</v>
      </c>
      <c r="X16" s="13">
        <f t="shared" si="5"/>
        <v>31075312889.064884</v>
      </c>
    </row>
    <row r="17" spans="1:24">
      <c r="A17" s="8" t="s">
        <v>45</v>
      </c>
      <c r="B17" s="2" t="s">
        <v>7</v>
      </c>
      <c r="C17" s="2"/>
      <c r="D17" s="14">
        <v>713657771.28486741</v>
      </c>
      <c r="E17" s="14">
        <v>707569695.5108732</v>
      </c>
      <c r="F17" s="14">
        <v>701481619.73687911</v>
      </c>
      <c r="G17" s="14">
        <v>695393543.9628849</v>
      </c>
      <c r="H17" s="14">
        <v>689305468.18889081</v>
      </c>
      <c r="I17" s="14">
        <v>683217392.41489673</v>
      </c>
      <c r="J17" s="14">
        <v>677129316.64090252</v>
      </c>
      <c r="K17" s="14">
        <v>671041240.86690843</v>
      </c>
      <c r="L17" s="14">
        <v>664953165.09291422</v>
      </c>
      <c r="M17" s="14">
        <v>658865089.31892025</v>
      </c>
      <c r="N17" s="14">
        <v>652777013.54492605</v>
      </c>
      <c r="O17" s="14">
        <v>646688206.66145372</v>
      </c>
      <c r="P17" s="14">
        <v>640599399.77798152</v>
      </c>
      <c r="Q17" s="14">
        <v>634510592.89450932</v>
      </c>
      <c r="R17" s="14">
        <v>628421786.01103699</v>
      </c>
      <c r="S17" s="14">
        <v>622332979.12756467</v>
      </c>
      <c r="T17" s="14">
        <v>616242386.74696755</v>
      </c>
      <c r="U17" s="14">
        <v>610151794.36637032</v>
      </c>
      <c r="V17" s="14">
        <v>604061201.98577297</v>
      </c>
      <c r="W17" s="14">
        <v>597970609.60517573</v>
      </c>
      <c r="X17" s="14">
        <v>591880017.2245785</v>
      </c>
    </row>
    <row r="18" spans="1:24">
      <c r="A18" s="8" t="s">
        <v>46</v>
      </c>
      <c r="B18" s="2" t="s">
        <v>62</v>
      </c>
      <c r="C18" s="2"/>
      <c r="D18" s="14">
        <v>36639666221.715912</v>
      </c>
      <c r="E18" s="14">
        <v>36334405364.128006</v>
      </c>
      <c r="F18" s="14">
        <v>36029144506.5401</v>
      </c>
      <c r="G18" s="14">
        <v>35723883648.952187</v>
      </c>
      <c r="H18" s="14">
        <v>35418622791.364281</v>
      </c>
      <c r="I18" s="14">
        <v>35113361933.776375</v>
      </c>
      <c r="J18" s="14">
        <v>34808101076.188461</v>
      </c>
      <c r="K18" s="14">
        <v>34502840218.600555</v>
      </c>
      <c r="L18" s="14">
        <v>34197579361.01265</v>
      </c>
      <c r="M18" s="14">
        <v>33892318503.42474</v>
      </c>
      <c r="N18" s="14">
        <v>33587057645.836834</v>
      </c>
      <c r="O18" s="14">
        <v>33276741166.648594</v>
      </c>
      <c r="P18" s="14">
        <v>32966424687.460361</v>
      </c>
      <c r="Q18" s="14">
        <v>32656108208.272125</v>
      </c>
      <c r="R18" s="14">
        <v>32345791729.083893</v>
      </c>
      <c r="S18" s="14">
        <v>32035475249.895657</v>
      </c>
      <c r="T18" s="14">
        <v>31725066774.284584</v>
      </c>
      <c r="U18" s="14">
        <v>31414658298.673515</v>
      </c>
      <c r="V18" s="14">
        <v>31104249823.062447</v>
      </c>
      <c r="W18" s="14">
        <v>30793841347.451378</v>
      </c>
      <c r="X18" s="14">
        <v>30483432871.840305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3956049486.4495029</v>
      </c>
      <c r="E35" s="11">
        <v>4280165863.2291088</v>
      </c>
      <c r="F35" s="11">
        <v>4585331887.3504934</v>
      </c>
      <c r="G35" s="11">
        <v>4506916634.8743734</v>
      </c>
      <c r="H35" s="11">
        <v>4793132306.3375387</v>
      </c>
      <c r="I35" s="11">
        <v>4970873545.3719139</v>
      </c>
      <c r="J35" s="11">
        <v>5077387596.5427313</v>
      </c>
      <c r="K35" s="11">
        <v>5211346986.1548653</v>
      </c>
      <c r="L35" s="11">
        <v>5335504469.3111992</v>
      </c>
      <c r="M35" s="11">
        <v>5515433631.6594439</v>
      </c>
      <c r="N35" s="11">
        <v>5707836874.6331892</v>
      </c>
      <c r="O35" s="11">
        <v>5775072267.5654697</v>
      </c>
      <c r="P35" s="11">
        <v>6051620915.5715284</v>
      </c>
      <c r="Q35" s="11">
        <v>6308197193.5326252</v>
      </c>
      <c r="R35" s="11">
        <v>7082184482.3959904</v>
      </c>
      <c r="S35" s="11">
        <v>7261311525.9289703</v>
      </c>
      <c r="T35" s="11">
        <v>7774916819.2020006</v>
      </c>
      <c r="U35" s="11">
        <v>8192754599.6170425</v>
      </c>
      <c r="V35" s="11">
        <v>8541897936.344965</v>
      </c>
      <c r="W35" s="11">
        <v>8480665098.2971497</v>
      </c>
      <c r="X35" s="11">
        <v>8852066979.7084312</v>
      </c>
    </row>
    <row r="36" spans="1:24" ht="15.75">
      <c r="A36" s="25">
        <v>5</v>
      </c>
      <c r="B36" s="9" t="s">
        <v>9</v>
      </c>
      <c r="C36" s="10"/>
      <c r="D36" s="11">
        <v>1414829.9999999998</v>
      </c>
      <c r="E36" s="11">
        <v>1465201</v>
      </c>
      <c r="F36" s="11">
        <v>1512524</v>
      </c>
      <c r="G36" s="11">
        <v>1558055.0000000002</v>
      </c>
      <c r="H36" s="11">
        <v>1603865.0000000005</v>
      </c>
      <c r="I36" s="11">
        <v>1651351.9999999995</v>
      </c>
      <c r="J36" s="11">
        <v>1700974.9999999998</v>
      </c>
      <c r="K36" s="11">
        <v>1751871.9999999995</v>
      </c>
      <c r="L36" s="11">
        <v>1802579</v>
      </c>
      <c r="M36" s="11">
        <v>1851034</v>
      </c>
      <c r="N36" s="11">
        <v>1895838.9999999998</v>
      </c>
      <c r="O36" s="11">
        <v>1936399</v>
      </c>
      <c r="P36" s="11">
        <v>1973408</v>
      </c>
      <c r="Q36" s="11">
        <v>2008341.9999999995</v>
      </c>
      <c r="R36" s="11">
        <v>2043339.0000000002</v>
      </c>
      <c r="S36" s="11">
        <v>2079950.9999999995</v>
      </c>
      <c r="T36" s="11">
        <v>2118653.0000000005</v>
      </c>
      <c r="U36" s="11">
        <v>2158984.0000000009</v>
      </c>
      <c r="V36" s="11">
        <v>2200421.9999999995</v>
      </c>
      <c r="W36" s="11">
        <v>2242078</v>
      </c>
      <c r="X36" s="11">
        <v>2283288.9999999995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104787.2783257368</v>
      </c>
      <c r="E39" s="11">
        <f t="shared" si="8"/>
        <v>102580.53159604527</v>
      </c>
      <c r="F39" s="11">
        <f t="shared" si="8"/>
        <v>100770.02653082123</v>
      </c>
      <c r="G39" s="11">
        <f t="shared" si="8"/>
        <v>99224.732056173147</v>
      </c>
      <c r="H39" s="11">
        <f t="shared" si="8"/>
        <v>97754.834635926265</v>
      </c>
      <c r="I39" s="11">
        <f t="shared" si="8"/>
        <v>96294.035129408745</v>
      </c>
      <c r="J39" s="11">
        <f t="shared" si="8"/>
        <v>94626.660253201131</v>
      </c>
      <c r="K39" s="11">
        <f t="shared" si="8"/>
        <v>92921.498823879374</v>
      </c>
      <c r="L39" s="11">
        <f t="shared" si="8"/>
        <v>91568.893643523566</v>
      </c>
      <c r="M39" s="11">
        <f t="shared" si="8"/>
        <v>90364.837818771455</v>
      </c>
      <c r="N39" s="11">
        <f t="shared" si="8"/>
        <v>89248.200323272729</v>
      </c>
      <c r="O39" s="11">
        <f t="shared" si="8"/>
        <v>89059.564940309341</v>
      </c>
      <c r="P39" s="11">
        <f t="shared" si="8"/>
        <v>88957.48245055764</v>
      </c>
      <c r="Q39" s="11">
        <f t="shared" si="8"/>
        <v>88887.495111758806</v>
      </c>
      <c r="R39" s="11">
        <f t="shared" si="8"/>
        <v>88884.301751962674</v>
      </c>
      <c r="S39" s="11">
        <f t="shared" si="8"/>
        <v>88878.052507056462</v>
      </c>
      <c r="T39" s="11">
        <f t="shared" si="8"/>
        <v>88967.255797174526</v>
      </c>
      <c r="U39" s="11">
        <f t="shared" si="8"/>
        <v>89117.496348068642</v>
      </c>
      <c r="V39" s="11">
        <f t="shared" si="8"/>
        <v>89354.314280820225</v>
      </c>
      <c r="W39" s="11">
        <f t="shared" si="8"/>
        <v>89482.628104822856</v>
      </c>
      <c r="X39" s="11">
        <f t="shared" si="8"/>
        <v>89610.520731388431</v>
      </c>
    </row>
    <row r="40" spans="1:24" ht="15.75">
      <c r="B40" s="20" t="s">
        <v>5</v>
      </c>
      <c r="C40" s="7"/>
      <c r="D40" s="11">
        <f t="shared" ref="D40:X40" si="9">+D8/D36</f>
        <v>10890.036415570219</v>
      </c>
      <c r="E40" s="11">
        <f t="shared" si="9"/>
        <v>10524.214327300808</v>
      </c>
      <c r="F40" s="11">
        <f t="shared" si="9"/>
        <v>10367.866598563278</v>
      </c>
      <c r="G40" s="11">
        <f t="shared" si="9"/>
        <v>10257.186207959778</v>
      </c>
      <c r="H40" s="11">
        <f t="shared" si="9"/>
        <v>10209.553767657409</v>
      </c>
      <c r="I40" s="11">
        <f t="shared" si="9"/>
        <v>10166.462388829834</v>
      </c>
      <c r="J40" s="11">
        <f t="shared" si="9"/>
        <v>10154.4570307539</v>
      </c>
      <c r="K40" s="11">
        <f t="shared" si="9"/>
        <v>10002.054805375581</v>
      </c>
      <c r="L40" s="11">
        <f t="shared" si="9"/>
        <v>9895.3501266775311</v>
      </c>
      <c r="M40" s="11">
        <f t="shared" si="9"/>
        <v>9822.5381044586193</v>
      </c>
      <c r="N40" s="11">
        <f t="shared" si="9"/>
        <v>9714.7369324317733</v>
      </c>
      <c r="O40" s="11">
        <f t="shared" si="9"/>
        <v>9803.5532499023429</v>
      </c>
      <c r="P40" s="11">
        <f t="shared" si="9"/>
        <v>9889.9562385950157</v>
      </c>
      <c r="Q40" s="11">
        <f t="shared" si="9"/>
        <v>9940.7184841851813</v>
      </c>
      <c r="R40" s="11">
        <f t="shared" si="9"/>
        <v>10018.071389875518</v>
      </c>
      <c r="S40" s="11">
        <f t="shared" si="9"/>
        <v>10097.816131395304</v>
      </c>
      <c r="T40" s="11">
        <f t="shared" si="9"/>
        <v>10344.67843011249</v>
      </c>
      <c r="U40" s="11">
        <f t="shared" si="9"/>
        <v>10656.430148294121</v>
      </c>
      <c r="V40" s="11">
        <f t="shared" si="9"/>
        <v>11048.633867899965</v>
      </c>
      <c r="W40" s="11">
        <f t="shared" si="9"/>
        <v>11385.648046227952</v>
      </c>
      <c r="X40" s="11">
        <f t="shared" si="9"/>
        <v>11697.495025382641</v>
      </c>
    </row>
    <row r="41" spans="1:24" ht="15.75">
      <c r="B41" s="20" t="s">
        <v>38</v>
      </c>
      <c r="C41" s="7"/>
      <c r="D41" s="37">
        <f>+D9/D36</f>
        <v>49129.124610194522</v>
      </c>
      <c r="E41" s="37">
        <f t="shared" ref="E41:X41" si="10">+E9/E36</f>
        <v>49039.743797829855</v>
      </c>
      <c r="F41" s="37">
        <f t="shared" si="10"/>
        <v>48937.312080061434</v>
      </c>
      <c r="G41" s="37">
        <f t="shared" si="10"/>
        <v>48897.86307082112</v>
      </c>
      <c r="H41" s="37">
        <f t="shared" si="10"/>
        <v>48793.249216162898</v>
      </c>
      <c r="I41" s="37">
        <f t="shared" si="10"/>
        <v>48649.961956557803</v>
      </c>
      <c r="J41" s="37">
        <f t="shared" si="10"/>
        <v>48270.978283778015</v>
      </c>
      <c r="K41" s="37">
        <f t="shared" si="10"/>
        <v>47947.693995276626</v>
      </c>
      <c r="L41" s="37">
        <f t="shared" si="10"/>
        <v>47858.28175948112</v>
      </c>
      <c r="M41" s="37">
        <f t="shared" si="10"/>
        <v>47780.431596294911</v>
      </c>
      <c r="N41" s="37">
        <f t="shared" si="10"/>
        <v>47710.095026435913</v>
      </c>
      <c r="O41" s="37">
        <f t="shared" si="10"/>
        <v>48262.617472307531</v>
      </c>
      <c r="P41" s="37">
        <f t="shared" si="10"/>
        <v>48815.711947268312</v>
      </c>
      <c r="Q41" s="37">
        <f t="shared" si="10"/>
        <v>49378.721486372488</v>
      </c>
      <c r="R41" s="37">
        <f t="shared" si="10"/>
        <v>49959.44508939454</v>
      </c>
      <c r="S41" s="37">
        <f t="shared" si="10"/>
        <v>50534.399610157183</v>
      </c>
      <c r="T41" s="37">
        <f t="shared" si="10"/>
        <v>51042.101773250746</v>
      </c>
      <c r="U41" s="37">
        <f t="shared" si="10"/>
        <v>51546.141072389364</v>
      </c>
      <c r="V41" s="37">
        <f t="shared" si="10"/>
        <v>52041.448532294242</v>
      </c>
      <c r="W41" s="37">
        <f t="shared" si="10"/>
        <v>52461.879685084619</v>
      </c>
      <c r="X41" s="37">
        <f t="shared" si="10"/>
        <v>52878.933377424393</v>
      </c>
    </row>
    <row r="42" spans="1:24" ht="15.75">
      <c r="B42" s="20" t="s">
        <v>10</v>
      </c>
      <c r="C42" s="9"/>
      <c r="D42" s="11">
        <f t="shared" ref="D42:X42" si="11">+D10/D36</f>
        <v>44768.11729997208</v>
      </c>
      <c r="E42" s="11">
        <f t="shared" si="11"/>
        <v>43016.573470914627</v>
      </c>
      <c r="F42" s="11">
        <f t="shared" si="11"/>
        <v>41464.847852196515</v>
      </c>
      <c r="G42" s="11">
        <f t="shared" si="11"/>
        <v>40069.682777392241</v>
      </c>
      <c r="H42" s="11">
        <f t="shared" si="11"/>
        <v>38752.031652105958</v>
      </c>
      <c r="I42" s="11">
        <f t="shared" si="11"/>
        <v>37477.610784021097</v>
      </c>
      <c r="J42" s="11">
        <f t="shared" si="11"/>
        <v>36201.224938669235</v>
      </c>
      <c r="K42" s="11">
        <f t="shared" si="11"/>
        <v>34971.750023227163</v>
      </c>
      <c r="L42" s="11">
        <f t="shared" si="11"/>
        <v>33815.261757364911</v>
      </c>
      <c r="M42" s="11">
        <f t="shared" si="11"/>
        <v>32761.868118017926</v>
      </c>
      <c r="N42" s="11">
        <f t="shared" si="11"/>
        <v>31823.368364405043</v>
      </c>
      <c r="O42" s="11">
        <f t="shared" si="11"/>
        <v>30993.39421809946</v>
      </c>
      <c r="P42" s="11">
        <f t="shared" si="11"/>
        <v>30251.814264694309</v>
      </c>
      <c r="Q42" s="11">
        <f t="shared" si="11"/>
        <v>29568.055141201141</v>
      </c>
      <c r="R42" s="11">
        <f t="shared" si="11"/>
        <v>28906.785272692614</v>
      </c>
      <c r="S42" s="11">
        <f t="shared" si="11"/>
        <v>28245.836765503976</v>
      </c>
      <c r="T42" s="11">
        <f t="shared" si="11"/>
        <v>27580.47559381129</v>
      </c>
      <c r="U42" s="11">
        <f t="shared" si="11"/>
        <v>26914.925127385159</v>
      </c>
      <c r="V42" s="11">
        <f t="shared" si="11"/>
        <v>26264.231880626026</v>
      </c>
      <c r="W42" s="11">
        <f t="shared" si="11"/>
        <v>25635.100373510293</v>
      </c>
      <c r="X42" s="11">
        <f t="shared" si="11"/>
        <v>25034.092328581399</v>
      </c>
    </row>
    <row r="43" spans="1:24" ht="15.75">
      <c r="B43" s="26" t="s">
        <v>32</v>
      </c>
      <c r="C43" s="9"/>
      <c r="D43" s="11">
        <f t="shared" ref="D43:X43" si="12">+D11/D36</f>
        <v>44768.11729997208</v>
      </c>
      <c r="E43" s="11">
        <f t="shared" si="12"/>
        <v>43016.573470914627</v>
      </c>
      <c r="F43" s="11">
        <f t="shared" si="12"/>
        <v>41464.847852196515</v>
      </c>
      <c r="G43" s="11">
        <f t="shared" si="12"/>
        <v>40069.682777392241</v>
      </c>
      <c r="H43" s="11">
        <f t="shared" si="12"/>
        <v>38752.031652105958</v>
      </c>
      <c r="I43" s="11">
        <f t="shared" si="12"/>
        <v>37477.610784021097</v>
      </c>
      <c r="J43" s="11">
        <f t="shared" si="12"/>
        <v>36201.224938669235</v>
      </c>
      <c r="K43" s="11">
        <f t="shared" si="12"/>
        <v>34971.750023227163</v>
      </c>
      <c r="L43" s="11">
        <f t="shared" si="12"/>
        <v>33815.261757364911</v>
      </c>
      <c r="M43" s="11">
        <f t="shared" si="12"/>
        <v>32761.868118017926</v>
      </c>
      <c r="N43" s="11">
        <f t="shared" si="12"/>
        <v>31823.368364405043</v>
      </c>
      <c r="O43" s="11">
        <f t="shared" si="12"/>
        <v>30993.39421809946</v>
      </c>
      <c r="P43" s="11">
        <f t="shared" si="12"/>
        <v>30251.814264694309</v>
      </c>
      <c r="Q43" s="11">
        <f t="shared" si="12"/>
        <v>29568.055141201141</v>
      </c>
      <c r="R43" s="11">
        <f t="shared" si="12"/>
        <v>28906.785272692614</v>
      </c>
      <c r="S43" s="11">
        <f t="shared" si="12"/>
        <v>28245.836765503976</v>
      </c>
      <c r="T43" s="11">
        <f t="shared" si="12"/>
        <v>27580.47559381129</v>
      </c>
      <c r="U43" s="11">
        <f t="shared" si="12"/>
        <v>26914.925127385159</v>
      </c>
      <c r="V43" s="11">
        <f t="shared" si="12"/>
        <v>26264.231880626026</v>
      </c>
      <c r="W43" s="11">
        <f t="shared" si="12"/>
        <v>25635.100373510293</v>
      </c>
      <c r="X43" s="11">
        <f t="shared" si="12"/>
        <v>25034.092328581399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18366.836585680758</v>
      </c>
      <c r="E45" s="11">
        <f t="shared" si="14"/>
        <v>17735.417465944061</v>
      </c>
      <c r="F45" s="11">
        <f t="shared" si="14"/>
        <v>17180.521701816768</v>
      </c>
      <c r="G45" s="11">
        <f t="shared" si="14"/>
        <v>16694.84864578901</v>
      </c>
      <c r="H45" s="11">
        <f t="shared" si="14"/>
        <v>16238.959629489866</v>
      </c>
      <c r="I45" s="11">
        <f t="shared" si="14"/>
        <v>15800.476335283778</v>
      </c>
      <c r="J45" s="11">
        <f t="shared" si="14"/>
        <v>15339.524800319543</v>
      </c>
      <c r="K45" s="11">
        <f t="shared" si="14"/>
        <v>14893.866787769619</v>
      </c>
      <c r="L45" s="11">
        <f t="shared" si="14"/>
        <v>14474.898574333512</v>
      </c>
      <c r="M45" s="11">
        <f t="shared" si="14"/>
        <v>14095.985377482817</v>
      </c>
      <c r="N45" s="11">
        <f t="shared" si="14"/>
        <v>13762.850219466702</v>
      </c>
      <c r="O45" s="11">
        <f t="shared" si="14"/>
        <v>13474.572232904236</v>
      </c>
      <c r="P45" s="11">
        <f t="shared" si="14"/>
        <v>13221.872110188835</v>
      </c>
      <c r="Q45" s="11">
        <f t="shared" si="14"/>
        <v>12991.884946499917</v>
      </c>
      <c r="R45" s="11">
        <f t="shared" si="14"/>
        <v>12769.368272823807</v>
      </c>
      <c r="S45" s="11">
        <f t="shared" si="14"/>
        <v>12544.597539664894</v>
      </c>
      <c r="T45" s="11">
        <f t="shared" si="14"/>
        <v>12315.442027185916</v>
      </c>
      <c r="U45" s="11">
        <f t="shared" si="14"/>
        <v>12081.647023869858</v>
      </c>
      <c r="V45" s="11">
        <f t="shared" si="14"/>
        <v>11854.127352927148</v>
      </c>
      <c r="W45" s="11">
        <f t="shared" si="14"/>
        <v>11633.887232372226</v>
      </c>
      <c r="X45" s="11">
        <f t="shared" si="14"/>
        <v>11424.201995353809</v>
      </c>
    </row>
    <row r="46" spans="1:24" ht="15.75">
      <c r="B46" s="10" t="s">
        <v>11</v>
      </c>
      <c r="C46" s="9"/>
      <c r="D46" s="11">
        <f t="shared" ref="D46:X46" si="15">+D16/D36</f>
        <v>26401.280714291319</v>
      </c>
      <c r="E46" s="11">
        <f t="shared" si="15"/>
        <v>25281.156004970566</v>
      </c>
      <c r="F46" s="11">
        <f t="shared" si="15"/>
        <v>24284.326150379748</v>
      </c>
      <c r="G46" s="11">
        <f t="shared" si="15"/>
        <v>23374.834131603227</v>
      </c>
      <c r="H46" s="11">
        <f t="shared" si="15"/>
        <v>22513.072022616092</v>
      </c>
      <c r="I46" s="11">
        <f t="shared" si="15"/>
        <v>21677.134448737324</v>
      </c>
      <c r="J46" s="11">
        <f t="shared" si="15"/>
        <v>20861.70013834969</v>
      </c>
      <c r="K46" s="11">
        <f t="shared" si="15"/>
        <v>20077.883235457539</v>
      </c>
      <c r="L46" s="11">
        <f t="shared" si="15"/>
        <v>19340.363183031401</v>
      </c>
      <c r="M46" s="11">
        <f t="shared" si="15"/>
        <v>18665.882740535108</v>
      </c>
      <c r="N46" s="11">
        <f t="shared" si="15"/>
        <v>18060.518144938342</v>
      </c>
      <c r="O46" s="11">
        <f t="shared" si="15"/>
        <v>17518.821985195224</v>
      </c>
      <c r="P46" s="11">
        <f t="shared" si="15"/>
        <v>17029.942154505476</v>
      </c>
      <c r="Q46" s="11">
        <f t="shared" si="15"/>
        <v>16576.170194701222</v>
      </c>
      <c r="R46" s="11">
        <f t="shared" si="15"/>
        <v>16137.416999868805</v>
      </c>
      <c r="S46" s="11">
        <f t="shared" si="15"/>
        <v>15701.239225839083</v>
      </c>
      <c r="T46" s="11">
        <f t="shared" si="15"/>
        <v>15265.033566625372</v>
      </c>
      <c r="U46" s="11">
        <f t="shared" si="15"/>
        <v>14833.278103515298</v>
      </c>
      <c r="V46" s="11">
        <f t="shared" si="15"/>
        <v>14410.104527698881</v>
      </c>
      <c r="W46" s="11">
        <f t="shared" si="15"/>
        <v>14001.213141138067</v>
      </c>
      <c r="X46" s="11">
        <f t="shared" si="15"/>
        <v>13609.89033322759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2796.1306209576442</v>
      </c>
      <c r="E50" s="11">
        <f t="shared" ref="E50:X50" si="18">+E35/E36</f>
        <v>2921.2141291393527</v>
      </c>
      <c r="F50" s="11">
        <f t="shared" si="18"/>
        <v>3031.5762839799522</v>
      </c>
      <c r="G50" s="11">
        <f t="shared" si="18"/>
        <v>2892.6556731786573</v>
      </c>
      <c r="H50" s="11">
        <f t="shared" si="18"/>
        <v>2988.4886236295056</v>
      </c>
      <c r="I50" s="11">
        <f t="shared" si="18"/>
        <v>3010.1841069450456</v>
      </c>
      <c r="J50" s="11">
        <f t="shared" si="18"/>
        <v>2984.986608587858</v>
      </c>
      <c r="K50" s="11">
        <f t="shared" si="18"/>
        <v>2974.7304518565666</v>
      </c>
      <c r="L50" s="11">
        <f t="shared" si="18"/>
        <v>2959.9282302252491</v>
      </c>
      <c r="M50" s="11">
        <f t="shared" si="18"/>
        <v>2979.6500937635092</v>
      </c>
      <c r="N50" s="11">
        <f t="shared" si="18"/>
        <v>3010.7181435940447</v>
      </c>
      <c r="O50" s="11">
        <f t="shared" si="18"/>
        <v>2982.3772205859791</v>
      </c>
      <c r="P50" s="11">
        <f t="shared" si="18"/>
        <v>3066.5837553975298</v>
      </c>
      <c r="Q50" s="11">
        <f t="shared" si="18"/>
        <v>3140.997496209623</v>
      </c>
      <c r="R50" s="11">
        <f t="shared" si="18"/>
        <v>3465.9860563499201</v>
      </c>
      <c r="S50" s="11">
        <f t="shared" si="18"/>
        <v>3491.0973988949604</v>
      </c>
      <c r="T50" s="11">
        <f t="shared" si="18"/>
        <v>3669.7452670172979</v>
      </c>
      <c r="U50" s="11">
        <f t="shared" si="18"/>
        <v>3794.7268713510794</v>
      </c>
      <c r="V50" s="11">
        <f t="shared" si="18"/>
        <v>3881.9362542025879</v>
      </c>
      <c r="W50" s="11">
        <f t="shared" si="18"/>
        <v>3782.5022583055315</v>
      </c>
      <c r="X50" s="11">
        <f t="shared" si="18"/>
        <v>3876.8929293262627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-2.1059299992807645</v>
      </c>
      <c r="F53" s="32">
        <f>IFERROR(((F39/$D39)-1)*100,0)</f>
        <v>-3.8337209049630339</v>
      </c>
      <c r="G53" s="32">
        <f>IFERROR(((G39/$D39)-1)*100,0)</f>
        <v>-5.3084175469012447</v>
      </c>
      <c r="H53" s="32">
        <f t="shared" ref="H53:X53" si="19">IFERROR(((H39/$D39)-1)*100,0)</f>
        <v>-6.7111617003256967</v>
      </c>
      <c r="I53" s="32">
        <f t="shared" si="19"/>
        <v>-8.105223584418674</v>
      </c>
      <c r="J53" s="32">
        <f t="shared" si="19"/>
        <v>-9.6964233014534944</v>
      </c>
      <c r="K53" s="32">
        <f t="shared" si="19"/>
        <v>-11.323683267134799</v>
      </c>
      <c r="L53" s="32">
        <f t="shared" si="19"/>
        <v>-12.614493756697431</v>
      </c>
      <c r="M53" s="32">
        <f t="shared" si="19"/>
        <v>-13.763541469349382</v>
      </c>
      <c r="N53" s="32">
        <f t="shared" si="19"/>
        <v>-14.82916461878132</v>
      </c>
      <c r="O53" s="32">
        <f t="shared" si="19"/>
        <v>-15.009182065533789</v>
      </c>
      <c r="P53" s="32">
        <f t="shared" si="19"/>
        <v>-15.106600847071727</v>
      </c>
      <c r="Q53" s="32">
        <f t="shared" si="19"/>
        <v>-15.173390766532435</v>
      </c>
      <c r="R53" s="32">
        <f t="shared" si="19"/>
        <v>-15.176438235506872</v>
      </c>
      <c r="S53" s="32">
        <f t="shared" si="19"/>
        <v>-15.182401979394545</v>
      </c>
      <c r="T53" s="32">
        <f t="shared" si="19"/>
        <v>-15.097274002465166</v>
      </c>
      <c r="U53" s="32">
        <f t="shared" si="19"/>
        <v>-14.953897293675112</v>
      </c>
      <c r="V53" s="32">
        <f t="shared" si="19"/>
        <v>-14.727898549805241</v>
      </c>
      <c r="W53" s="32">
        <f t="shared" si="19"/>
        <v>-14.605446830424039</v>
      </c>
      <c r="X53" s="32">
        <f t="shared" si="19"/>
        <v>-14.483397065787518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-3.3592365930601553</v>
      </c>
      <c r="F54" s="32">
        <f t="shared" ref="F54:I54" si="21">IFERROR(((F40/$D40)-1)*100,0)</f>
        <v>-4.7949317805802689</v>
      </c>
      <c r="G54" s="32">
        <f t="shared" si="21"/>
        <v>-5.8112772396758272</v>
      </c>
      <c r="H54" s="32">
        <f t="shared" si="21"/>
        <v>-6.2486719230789518</v>
      </c>
      <c r="I54" s="32">
        <f t="shared" si="21"/>
        <v>-6.6443673751709671</v>
      </c>
      <c r="J54" s="32">
        <f t="shared" ref="J54:X54" si="22">IFERROR(((J40/$D40)-1)*100,0)</f>
        <v>-6.7546090457935692</v>
      </c>
      <c r="K54" s="32">
        <f t="shared" si="22"/>
        <v>-8.1540738369343835</v>
      </c>
      <c r="L54" s="32">
        <f t="shared" si="22"/>
        <v>-9.1339115034594247</v>
      </c>
      <c r="M54" s="32">
        <f t="shared" si="22"/>
        <v>-9.8025228784848313</v>
      </c>
      <c r="N54" s="32">
        <f t="shared" si="22"/>
        <v>-10.792429320603937</v>
      </c>
      <c r="O54" s="32">
        <f t="shared" si="22"/>
        <v>-9.9768552115625404</v>
      </c>
      <c r="P54" s="32">
        <f t="shared" si="22"/>
        <v>-9.1834419905641553</v>
      </c>
      <c r="Q54" s="32">
        <f t="shared" si="22"/>
        <v>-8.717307226151549</v>
      </c>
      <c r="R54" s="32">
        <f t="shared" si="22"/>
        <v>-8.00699825436757</v>
      </c>
      <c r="S54" s="32">
        <f t="shared" si="22"/>
        <v>-7.2747257579618747</v>
      </c>
      <c r="T54" s="32">
        <f t="shared" si="22"/>
        <v>-5.0078619083219422</v>
      </c>
      <c r="U54" s="32">
        <f t="shared" si="22"/>
        <v>-2.145137613517023</v>
      </c>
      <c r="V54" s="32">
        <f t="shared" si="22"/>
        <v>1.4563537372840107</v>
      </c>
      <c r="W54" s="32">
        <f t="shared" si="22"/>
        <v>4.5510557701085697</v>
      </c>
      <c r="X54" s="39">
        <f t="shared" si="22"/>
        <v>7.4146548183984473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-0.18193039887000051</v>
      </c>
      <c r="F55" s="32">
        <f t="shared" ref="F55:I55" si="23">IFERROR(((F41/$D41)-1)*100,0)</f>
        <v>-0.39042529590133102</v>
      </c>
      <c r="G55" s="32">
        <f t="shared" si="23"/>
        <v>-0.47072188077500465</v>
      </c>
      <c r="H55" s="32">
        <f t="shared" si="23"/>
        <v>-0.68365841381575754</v>
      </c>
      <c r="I55" s="32">
        <f t="shared" si="23"/>
        <v>-0.97531282602436598</v>
      </c>
      <c r="J55" s="32">
        <f t="shared" ref="J55:X55" si="24">IFERROR(((J41/$D41)-1)*100,0)</f>
        <v>-1.7467160940181636</v>
      </c>
      <c r="K55" s="32">
        <f t="shared" si="24"/>
        <v>-2.4047459104792224</v>
      </c>
      <c r="L55" s="32">
        <f t="shared" si="24"/>
        <v>-2.5867402702503983</v>
      </c>
      <c r="M55" s="32">
        <f t="shared" si="24"/>
        <v>-2.7452005803086266</v>
      </c>
      <c r="N55" s="32">
        <f t="shared" si="24"/>
        <v>-2.8883673279701649</v>
      </c>
      <c r="O55" s="32">
        <f t="shared" si="24"/>
        <v>-1.7637341287110697</v>
      </c>
      <c r="P55" s="32">
        <f t="shared" si="24"/>
        <v>-0.63793659140667369</v>
      </c>
      <c r="Q55" s="32">
        <f t="shared" si="24"/>
        <v>0.50804258809482583</v>
      </c>
      <c r="R55" s="32">
        <f t="shared" si="24"/>
        <v>1.6900779034595859</v>
      </c>
      <c r="S55" s="32">
        <f t="shared" si="24"/>
        <v>2.8603705258592349</v>
      </c>
      <c r="T55" s="32">
        <f t="shared" si="24"/>
        <v>3.8937741680405757</v>
      </c>
      <c r="U55" s="32">
        <f t="shared" si="24"/>
        <v>4.9197222245912053</v>
      </c>
      <c r="V55" s="32">
        <f t="shared" si="24"/>
        <v>5.9278970370569173</v>
      </c>
      <c r="W55" s="32">
        <f t="shared" si="24"/>
        <v>6.7836646822698299</v>
      </c>
      <c r="X55" s="32">
        <f t="shared" si="24"/>
        <v>7.6325576671312678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-3.9124804318240725</v>
      </c>
      <c r="F56" s="32">
        <f t="shared" ref="F56:I56" si="25">IFERROR(((F42/$D42)-1)*100,0)</f>
        <v>-7.3786204267688227</v>
      </c>
      <c r="G56" s="32">
        <f t="shared" si="25"/>
        <v>-10.49504604157827</v>
      </c>
      <c r="H56" s="32">
        <f t="shared" si="25"/>
        <v>-13.438326225681763</v>
      </c>
      <c r="I56" s="32">
        <f t="shared" si="25"/>
        <v>-16.285041577916726</v>
      </c>
      <c r="J56" s="32">
        <f t="shared" ref="J56:X56" si="26">IFERROR(((J42/$D42)-1)*100,0)</f>
        <v>-19.136146163797218</v>
      </c>
      <c r="K56" s="32">
        <f t="shared" si="26"/>
        <v>-21.882464279441628</v>
      </c>
      <c r="L56" s="32">
        <f t="shared" si="26"/>
        <v>-24.465749741533138</v>
      </c>
      <c r="M56" s="32">
        <f t="shared" si="26"/>
        <v>-26.818749382524608</v>
      </c>
      <c r="N56" s="32">
        <f t="shared" si="26"/>
        <v>-28.915106813247892</v>
      </c>
      <c r="O56" s="32">
        <f t="shared" si="26"/>
        <v>-30.76904706439645</v>
      </c>
      <c r="P56" s="32">
        <f t="shared" si="26"/>
        <v>-32.425538331241874</v>
      </c>
      <c r="Q56" s="32">
        <f t="shared" si="26"/>
        <v>-33.952873329297717</v>
      </c>
      <c r="R56" s="32">
        <f t="shared" si="26"/>
        <v>-35.429973346878626</v>
      </c>
      <c r="S56" s="32">
        <f t="shared" si="26"/>
        <v>-36.906355529224832</v>
      </c>
      <c r="T56" s="32">
        <f t="shared" si="26"/>
        <v>-38.392594423825614</v>
      </c>
      <c r="U56" s="32">
        <f t="shared" si="26"/>
        <v>-39.879256152230589</v>
      </c>
      <c r="V56" s="32">
        <f t="shared" si="26"/>
        <v>-41.332730825733407</v>
      </c>
      <c r="W56" s="32">
        <f t="shared" si="26"/>
        <v>-42.738042339952763</v>
      </c>
      <c r="X56" s="32">
        <f t="shared" si="26"/>
        <v>-44.080533561778765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-3.9124804318240725</v>
      </c>
      <c r="F57" s="32">
        <f t="shared" ref="F57:I57" si="27">IFERROR(((F43/$D43)-1)*100,0)</f>
        <v>-7.3786204267688227</v>
      </c>
      <c r="G57" s="32">
        <f t="shared" si="27"/>
        <v>-10.49504604157827</v>
      </c>
      <c r="H57" s="32">
        <f t="shared" si="27"/>
        <v>-13.438326225681763</v>
      </c>
      <c r="I57" s="32">
        <f t="shared" si="27"/>
        <v>-16.285041577916726</v>
      </c>
      <c r="J57" s="32">
        <f t="shared" ref="J57:X57" si="28">IFERROR(((J43/$D43)-1)*100,0)</f>
        <v>-19.136146163797218</v>
      </c>
      <c r="K57" s="32">
        <f t="shared" si="28"/>
        <v>-21.882464279441628</v>
      </c>
      <c r="L57" s="32">
        <f t="shared" si="28"/>
        <v>-24.465749741533138</v>
      </c>
      <c r="M57" s="32">
        <f t="shared" si="28"/>
        <v>-26.818749382524608</v>
      </c>
      <c r="N57" s="32">
        <f t="shared" si="28"/>
        <v>-28.915106813247892</v>
      </c>
      <c r="O57" s="32">
        <f t="shared" si="28"/>
        <v>-30.76904706439645</v>
      </c>
      <c r="P57" s="32">
        <f t="shared" si="28"/>
        <v>-32.425538331241874</v>
      </c>
      <c r="Q57" s="32">
        <f t="shared" si="28"/>
        <v>-33.952873329297717</v>
      </c>
      <c r="R57" s="32">
        <f t="shared" si="28"/>
        <v>-35.429973346878626</v>
      </c>
      <c r="S57" s="32">
        <f t="shared" si="28"/>
        <v>-36.906355529224832</v>
      </c>
      <c r="T57" s="32">
        <f t="shared" si="28"/>
        <v>-38.392594423825614</v>
      </c>
      <c r="U57" s="32">
        <f t="shared" si="28"/>
        <v>-39.879256152230589</v>
      </c>
      <c r="V57" s="32">
        <f t="shared" si="28"/>
        <v>-41.332730825733407</v>
      </c>
      <c r="W57" s="32">
        <f t="shared" si="28"/>
        <v>-42.738042339952763</v>
      </c>
      <c r="X57" s="32">
        <f t="shared" si="28"/>
        <v>-44.080533561778765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-3.4378218415084372</v>
      </c>
      <c r="F59" s="32">
        <f t="shared" ref="F59:I59" si="31">IFERROR(((F45/$D45)-1)*100,0)</f>
        <v>-6.4590049480206631</v>
      </c>
      <c r="G59" s="32">
        <f t="shared" si="31"/>
        <v>-9.1032983937760488</v>
      </c>
      <c r="H59" s="32">
        <f t="shared" si="31"/>
        <v>-11.585429784080715</v>
      </c>
      <c r="I59" s="32">
        <f t="shared" si="31"/>
        <v>-13.972794054245451</v>
      </c>
      <c r="J59" s="32">
        <f t="shared" ref="J59:X59" si="32">IFERROR(((J45/$D45)-1)*100,0)</f>
        <v>-16.482488812043893</v>
      </c>
      <c r="K59" s="32">
        <f t="shared" si="32"/>
        <v>-18.908916523048681</v>
      </c>
      <c r="L59" s="32">
        <f t="shared" si="32"/>
        <v>-21.190029067833581</v>
      </c>
      <c r="M59" s="32">
        <f t="shared" si="32"/>
        <v>-23.253058240457168</v>
      </c>
      <c r="N59" s="32">
        <f t="shared" si="32"/>
        <v>-25.06684449843387</v>
      </c>
      <c r="O59" s="32">
        <f t="shared" si="32"/>
        <v>-26.636401592371396</v>
      </c>
      <c r="P59" s="32">
        <f t="shared" si="32"/>
        <v>-28.012251600817663</v>
      </c>
      <c r="Q59" s="32">
        <f t="shared" si="32"/>
        <v>-29.264438729592047</v>
      </c>
      <c r="R59" s="32">
        <f t="shared" si="32"/>
        <v>-30.475952060361202</v>
      </c>
      <c r="S59" s="32">
        <f t="shared" si="32"/>
        <v>-31.699737833759713</v>
      </c>
      <c r="T59" s="32">
        <f t="shared" si="32"/>
        <v>-32.947396957909767</v>
      </c>
      <c r="U59" s="32">
        <f t="shared" si="32"/>
        <v>-34.220316234048653</v>
      </c>
      <c r="V59" s="32">
        <f t="shared" si="32"/>
        <v>-35.459068862359679</v>
      </c>
      <c r="W59" s="32">
        <f t="shared" si="32"/>
        <v>-36.658187281732047</v>
      </c>
      <c r="X59" s="32">
        <f t="shared" si="32"/>
        <v>-37.799838627298499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-4.2426908052017982</v>
      </c>
      <c r="F60" s="32">
        <f t="shared" ref="F60:I60" si="33">IFERROR(((F46/$D46)-1)*100,0)</f>
        <v>-8.0183783007376608</v>
      </c>
      <c r="G60" s="32">
        <f t="shared" si="33"/>
        <v>-11.463256708792313</v>
      </c>
      <c r="H60" s="32">
        <f t="shared" si="33"/>
        <v>-14.727348774298266</v>
      </c>
      <c r="I60" s="32">
        <f t="shared" si="33"/>
        <v>-17.893625376274869</v>
      </c>
      <c r="J60" s="32">
        <f t="shared" ref="J60:X60" si="34">IFERROR(((J46/$D46)-1)*100,0)</f>
        <v>-20.982241868830965</v>
      </c>
      <c r="K60" s="32">
        <f t="shared" si="34"/>
        <v>-23.951101263852138</v>
      </c>
      <c r="L60" s="32">
        <f t="shared" si="34"/>
        <v>-26.744602308015164</v>
      </c>
      <c r="M60" s="32">
        <f t="shared" si="34"/>
        <v>-29.299328534350046</v>
      </c>
      <c r="N60" s="32">
        <f t="shared" si="34"/>
        <v>-31.592265010227429</v>
      </c>
      <c r="O60" s="32">
        <f t="shared" si="34"/>
        <v>-33.644044867444322</v>
      </c>
      <c r="P60" s="32">
        <f t="shared" si="34"/>
        <v>-35.495772577097092</v>
      </c>
      <c r="Q60" s="32">
        <f t="shared" si="34"/>
        <v>-37.214522378346778</v>
      </c>
      <c r="R60" s="32">
        <f t="shared" si="34"/>
        <v>-38.87638567801207</v>
      </c>
      <c r="S60" s="32">
        <f t="shared" si="34"/>
        <v>-40.528494069078171</v>
      </c>
      <c r="T60" s="32">
        <f t="shared" si="34"/>
        <v>-42.180708080717345</v>
      </c>
      <c r="U60" s="32">
        <f t="shared" si="34"/>
        <v>-43.816066106649622</v>
      </c>
      <c r="V60" s="32">
        <f t="shared" si="34"/>
        <v>-45.418918560649502</v>
      </c>
      <c r="W60" s="32">
        <f t="shared" si="34"/>
        <v>-46.967674437251638</v>
      </c>
      <c r="X60" s="32">
        <f t="shared" si="34"/>
        <v>-48.449885895647483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4.4734501043756314</v>
      </c>
      <c r="F64" s="32">
        <f t="shared" ref="F64:I64" si="41">IFERROR(((F50/$D50)-1)*100,0)</f>
        <v>8.4204100215343516</v>
      </c>
      <c r="G64" s="32">
        <f t="shared" si="41"/>
        <v>3.4520938148431046</v>
      </c>
      <c r="H64" s="32">
        <f t="shared" si="41"/>
        <v>6.879435503838538</v>
      </c>
      <c r="I64" s="32">
        <f t="shared" si="41"/>
        <v>7.6553464413651184</v>
      </c>
      <c r="J64" s="32">
        <f t="shared" ref="J64:X64" si="42">IFERROR(((J50/$D50)-1)*100,0)</f>
        <v>6.7541904592973712</v>
      </c>
      <c r="K64" s="32">
        <f t="shared" si="42"/>
        <v>6.3873922613012279</v>
      </c>
      <c r="L64" s="32">
        <f t="shared" si="42"/>
        <v>5.8580099241396066</v>
      </c>
      <c r="M64" s="32">
        <f t="shared" si="42"/>
        <v>6.5633368995834607</v>
      </c>
      <c r="N64" s="32">
        <f t="shared" si="42"/>
        <v>7.6744455723211757</v>
      </c>
      <c r="O64" s="32">
        <f t="shared" si="42"/>
        <v>6.6608690678601867</v>
      </c>
      <c r="P64" s="32">
        <f t="shared" si="42"/>
        <v>9.6724070189273981</v>
      </c>
      <c r="Q64" s="32">
        <f t="shared" si="42"/>
        <v>12.333718341593979</v>
      </c>
      <c r="R64" s="32">
        <f t="shared" si="42"/>
        <v>23.956514419303399</v>
      </c>
      <c r="S64" s="32">
        <f t="shared" si="42"/>
        <v>24.854589150033981</v>
      </c>
      <c r="T64" s="32">
        <f t="shared" si="42"/>
        <v>31.243699400582734</v>
      </c>
      <c r="U64" s="32">
        <f t="shared" si="42"/>
        <v>35.713505045462668</v>
      </c>
      <c r="V64" s="32">
        <f t="shared" si="42"/>
        <v>38.832435978011183</v>
      </c>
      <c r="W64" s="32">
        <f t="shared" si="42"/>
        <v>35.276307549969403</v>
      </c>
      <c r="X64" s="32">
        <f t="shared" si="42"/>
        <v>38.652067978085711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11.143108023544631</v>
      </c>
      <c r="D67" s="30">
        <f>(D8/D7)*100</f>
        <v>10.39251766967166</v>
      </c>
      <c r="E67" s="30">
        <f t="shared" ref="E67:X67" si="43">(E8/E7)*100</f>
        <v>10.25946557651349</v>
      </c>
      <c r="F67" s="30">
        <f t="shared" si="43"/>
        <v>10.288641330656189</v>
      </c>
      <c r="G67" s="30">
        <f t="shared" si="43"/>
        <v>10.33732819974054</v>
      </c>
      <c r="H67" s="30">
        <f t="shared" si="43"/>
        <v>10.444039730292026</v>
      </c>
      <c r="I67" s="30">
        <f t="shared" si="43"/>
        <v>10.557728082707522</v>
      </c>
      <c r="J67" s="30">
        <f t="shared" si="43"/>
        <v>10.731074100663278</v>
      </c>
      <c r="K67" s="30">
        <f t="shared" si="43"/>
        <v>10.763983504326784</v>
      </c>
      <c r="L67" s="30">
        <f t="shared" si="43"/>
        <v>10.80645373438713</v>
      </c>
      <c r="M67" s="30">
        <f t="shared" si="43"/>
        <v>10.86986746344626</v>
      </c>
      <c r="N67" s="30">
        <f t="shared" si="43"/>
        <v>10.885078799620924</v>
      </c>
      <c r="O67" s="30">
        <f t="shared" si="43"/>
        <v>11.007861150537854</v>
      </c>
      <c r="P67" s="30">
        <f t="shared" si="43"/>
        <v>11.117621549251725</v>
      </c>
      <c r="Q67" s="30">
        <f t="shared" si="43"/>
        <v>11.183483651650498</v>
      </c>
      <c r="R67" s="30">
        <f t="shared" si="43"/>
        <v>11.270911952294552</v>
      </c>
      <c r="S67" s="30">
        <f t="shared" si="43"/>
        <v>11.361428211530164</v>
      </c>
      <c r="T67" s="30">
        <f t="shared" si="43"/>
        <v>11.627512096918046</v>
      </c>
      <c r="U67" s="30">
        <f t="shared" si="43"/>
        <v>11.957730619667558</v>
      </c>
      <c r="V67" s="30">
        <f t="shared" si="43"/>
        <v>12.364969679221788</v>
      </c>
      <c r="W67" s="30">
        <f t="shared" si="43"/>
        <v>12.723864159298534</v>
      </c>
      <c r="X67" s="30">
        <f t="shared" si="43"/>
        <v>13.053707232040765</v>
      </c>
    </row>
    <row r="68" spans="1:24" ht="15.75">
      <c r="B68" s="20" t="s">
        <v>38</v>
      </c>
      <c r="C68" s="31">
        <f t="shared" ref="C68:C69" si="44">AVERAGE(D68:X68)</f>
        <v>53.474091772222124</v>
      </c>
      <c r="D68" s="30">
        <f>(D9/D7)*100</f>
        <v>46.884627022637268</v>
      </c>
      <c r="E68" s="30">
        <f t="shared" ref="E68:X68" si="45">(E9/E7)*100</f>
        <v>47.806092476635648</v>
      </c>
      <c r="F68" s="30">
        <f t="shared" si="45"/>
        <v>48.563361313687473</v>
      </c>
      <c r="G68" s="30">
        <f t="shared" si="45"/>
        <v>49.279914450299586</v>
      </c>
      <c r="H68" s="30">
        <f t="shared" si="45"/>
        <v>49.913898783509069</v>
      </c>
      <c r="I68" s="30">
        <f t="shared" si="45"/>
        <v>50.522300671248779</v>
      </c>
      <c r="J68" s="30">
        <f t="shared" si="45"/>
        <v>51.012027851997502</v>
      </c>
      <c r="K68" s="30">
        <f t="shared" si="45"/>
        <v>51.600215883468749</v>
      </c>
      <c r="L68" s="30">
        <f t="shared" si="45"/>
        <v>52.264781035569506</v>
      </c>
      <c r="M68" s="30">
        <f t="shared" si="45"/>
        <v>52.875026115931902</v>
      </c>
      <c r="N68" s="30">
        <f t="shared" si="45"/>
        <v>53.457767051460458</v>
      </c>
      <c r="O68" s="30">
        <f t="shared" si="45"/>
        <v>54.191391463291708</v>
      </c>
      <c r="P68" s="30">
        <f t="shared" si="45"/>
        <v>54.875329879529779</v>
      </c>
      <c r="Q68" s="30">
        <f t="shared" si="45"/>
        <v>55.55193272606941</v>
      </c>
      <c r="R68" s="30">
        <f t="shared" si="45"/>
        <v>56.207276318386981</v>
      </c>
      <c r="S68" s="30">
        <f t="shared" si="45"/>
        <v>56.858131096138735</v>
      </c>
      <c r="T68" s="30">
        <f t="shared" si="45"/>
        <v>57.37178393994229</v>
      </c>
      <c r="U68" s="30">
        <f t="shared" si="45"/>
        <v>57.840652155514107</v>
      </c>
      <c r="V68" s="30">
        <f t="shared" si="45"/>
        <v>58.241674116304942</v>
      </c>
      <c r="W68" s="30">
        <f t="shared" si="45"/>
        <v>58.628005006322645</v>
      </c>
      <c r="X68" s="30">
        <f t="shared" si="45"/>
        <v>59.009737858717926</v>
      </c>
    </row>
    <row r="69" spans="1:24" ht="15.75">
      <c r="B69" s="20" t="s">
        <v>10</v>
      </c>
      <c r="C69" s="31">
        <f t="shared" si="44"/>
        <v>35.382800204233263</v>
      </c>
      <c r="D69" s="30">
        <f t="shared" ref="D69:X69" si="46">(D10/D7)*100</f>
        <v>42.722855307691091</v>
      </c>
      <c r="E69" s="30">
        <f t="shared" si="46"/>
        <v>41.934441946850875</v>
      </c>
      <c r="F69" s="30">
        <f t="shared" si="46"/>
        <v>41.147997355656344</v>
      </c>
      <c r="G69" s="30">
        <f t="shared" si="46"/>
        <v>40.38275734995986</v>
      </c>
      <c r="H69" s="30">
        <f t="shared" si="46"/>
        <v>39.642061486198912</v>
      </c>
      <c r="I69" s="30">
        <f t="shared" si="46"/>
        <v>38.919971246043694</v>
      </c>
      <c r="J69" s="30">
        <f t="shared" si="46"/>
        <v>38.256898047339227</v>
      </c>
      <c r="K69" s="30">
        <f t="shared" si="46"/>
        <v>37.63580061220447</v>
      </c>
      <c r="L69" s="30">
        <f t="shared" si="46"/>
        <v>36.928765230043354</v>
      </c>
      <c r="M69" s="30">
        <f t="shared" si="46"/>
        <v>36.25510642062185</v>
      </c>
      <c r="N69" s="30">
        <f t="shared" si="46"/>
        <v>35.657154148918622</v>
      </c>
      <c r="O69" s="30">
        <f t="shared" si="46"/>
        <v>34.800747386170436</v>
      </c>
      <c r="P69" s="30">
        <f t="shared" si="46"/>
        <v>34.007048571218505</v>
      </c>
      <c r="Q69" s="30">
        <f t="shared" si="46"/>
        <v>33.264583622280099</v>
      </c>
      <c r="R69" s="30">
        <f t="shared" si="46"/>
        <v>32.521811729318465</v>
      </c>
      <c r="S69" s="30">
        <f t="shared" si="46"/>
        <v>31.780440692331101</v>
      </c>
      <c r="T69" s="30">
        <f t="shared" si="46"/>
        <v>31.000703963139671</v>
      </c>
      <c r="U69" s="30">
        <f t="shared" si="46"/>
        <v>30.201617224818346</v>
      </c>
      <c r="V69" s="30">
        <f t="shared" si="46"/>
        <v>29.393356204473282</v>
      </c>
      <c r="W69" s="30">
        <f t="shared" si="46"/>
        <v>28.648130834378833</v>
      </c>
      <c r="X69" s="30">
        <f t="shared" si="46"/>
        <v>27.936554909241313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43.278982145243923</v>
      </c>
      <c r="D72" s="30">
        <f>(D13/D$10)*100</f>
        <v>41.026600387531182</v>
      </c>
      <c r="E72" s="30">
        <f t="shared" ref="E72:X72" si="47">(E13/E$10)*100</f>
        <v>41.22926591988027</v>
      </c>
      <c r="F72" s="30">
        <f t="shared" si="47"/>
        <v>41.433943669726169</v>
      </c>
      <c r="G72" s="30">
        <f t="shared" si="47"/>
        <v>41.664539094400894</v>
      </c>
      <c r="H72" s="30">
        <f t="shared" si="47"/>
        <v>41.904795535042268</v>
      </c>
      <c r="I72" s="30">
        <f t="shared" si="47"/>
        <v>42.159774875565034</v>
      </c>
      <c r="J72" s="30">
        <f t="shared" si="47"/>
        <v>42.372944082160743</v>
      </c>
      <c r="K72" s="30">
        <f t="shared" si="47"/>
        <v>42.588279905573984</v>
      </c>
      <c r="L72" s="30">
        <f t="shared" si="47"/>
        <v>42.805815546233063</v>
      </c>
      <c r="M72" s="30">
        <f t="shared" si="47"/>
        <v>43.025584886383506</v>
      </c>
      <c r="N72" s="30">
        <f t="shared" si="47"/>
        <v>43.247622507681101</v>
      </c>
      <c r="O72" s="30">
        <f t="shared" si="47"/>
        <v>43.475626251465485</v>
      </c>
      <c r="P72" s="30">
        <f t="shared" si="47"/>
        <v>43.706046832435959</v>
      </c>
      <c r="Q72" s="30">
        <f t="shared" si="47"/>
        <v>43.938922883015664</v>
      </c>
      <c r="R72" s="30">
        <f t="shared" si="47"/>
        <v>44.174293863408785</v>
      </c>
      <c r="S72" s="30">
        <f t="shared" si="47"/>
        <v>44.412200083891072</v>
      </c>
      <c r="T72" s="30">
        <f t="shared" si="47"/>
        <v>44.652754392492589</v>
      </c>
      <c r="U72" s="30">
        <f t="shared" si="47"/>
        <v>44.888280263418359</v>
      </c>
      <c r="V72" s="30">
        <f t="shared" si="47"/>
        <v>45.134110172364942</v>
      </c>
      <c r="W72" s="30">
        <f t="shared" si="47"/>
        <v>45.382647474998599</v>
      </c>
      <c r="X72" s="30">
        <f t="shared" si="47"/>
        <v>45.634576422452547</v>
      </c>
    </row>
    <row r="73" spans="1:24" ht="15.75">
      <c r="A73" s="36"/>
      <c r="B73" s="10" t="s">
        <v>11</v>
      </c>
      <c r="C73" s="31">
        <f>AVERAGE(D73:X73)</f>
        <v>56.721017854756091</v>
      </c>
      <c r="D73" s="30">
        <f>(D16/D$10)*100</f>
        <v>58.97339961246881</v>
      </c>
      <c r="E73" s="30">
        <f t="shared" ref="E73:X73" si="48">(E16/E$10)*100</f>
        <v>58.770734080119738</v>
      </c>
      <c r="F73" s="30">
        <f t="shared" si="48"/>
        <v>58.566056330273817</v>
      </c>
      <c r="G73" s="30">
        <f>(G16/G$10)*100</f>
        <v>58.335460905599099</v>
      </c>
      <c r="H73" s="30">
        <f t="shared" si="48"/>
        <v>58.095204464957732</v>
      </c>
      <c r="I73" s="30">
        <f t="shared" si="48"/>
        <v>57.840225124434973</v>
      </c>
      <c r="J73" s="30">
        <f t="shared" si="48"/>
        <v>57.627055917839265</v>
      </c>
      <c r="K73" s="30">
        <f t="shared" si="48"/>
        <v>57.411720094426009</v>
      </c>
      <c r="L73" s="30">
        <f t="shared" si="48"/>
        <v>57.194184453766937</v>
      </c>
      <c r="M73" s="30">
        <f t="shared" si="48"/>
        <v>56.97441511361648</v>
      </c>
      <c r="N73" s="30">
        <f t="shared" si="48"/>
        <v>56.752377492318907</v>
      </c>
      <c r="O73" s="30">
        <f t="shared" si="48"/>
        <v>56.524373748534508</v>
      </c>
      <c r="P73" s="30">
        <f t="shared" si="48"/>
        <v>56.293953167564048</v>
      </c>
      <c r="Q73" s="30">
        <f t="shared" si="48"/>
        <v>56.061077116984336</v>
      </c>
      <c r="R73" s="30">
        <f t="shared" si="48"/>
        <v>55.825706136591215</v>
      </c>
      <c r="S73" s="30">
        <f t="shared" si="48"/>
        <v>55.587799916108928</v>
      </c>
      <c r="T73" s="30">
        <f t="shared" si="48"/>
        <v>55.347245607507411</v>
      </c>
      <c r="U73" s="30">
        <f t="shared" si="48"/>
        <v>55.111719736581641</v>
      </c>
      <c r="V73" s="30">
        <f t="shared" si="48"/>
        <v>54.865889827635058</v>
      </c>
      <c r="W73" s="30">
        <f t="shared" si="48"/>
        <v>54.617352525001394</v>
      </c>
      <c r="X73" s="30">
        <f t="shared" si="48"/>
        <v>54.365423577547453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812830736.76593816</v>
      </c>
      <c r="E147">
        <v>628841143.60790896</v>
      </c>
      <c r="F147">
        <v>878361276.81287158</v>
      </c>
      <c r="G147">
        <v>926879080.48246586</v>
      </c>
      <c r="H147">
        <v>1032736106.610791</v>
      </c>
      <c r="I147">
        <v>1068651883.2976151</v>
      </c>
      <c r="J147">
        <v>1155605869.1164551</v>
      </c>
      <c r="K147">
        <v>940741310.03177643</v>
      </c>
      <c r="L147">
        <v>1015723370.233452</v>
      </c>
      <c r="M147">
        <v>1058187675.092046</v>
      </c>
      <c r="N147">
        <v>962999233.50199926</v>
      </c>
      <c r="O147">
        <v>1302716644.3629129</v>
      </c>
      <c r="P147">
        <v>1292671679.7179711</v>
      </c>
      <c r="Q147">
        <v>1228120431.5078509</v>
      </c>
      <c r="R147">
        <v>1304528031.4300339</v>
      </c>
      <c r="S147">
        <v>1351459423.6236169</v>
      </c>
      <c r="T147">
        <v>1753939740.0937979</v>
      </c>
      <c r="U147">
        <v>1966949556.891248</v>
      </c>
      <c r="V147">
        <v>2224877333.078918</v>
      </c>
      <c r="W147">
        <v>2188320248.6333909</v>
      </c>
      <c r="X147">
        <v>2202351158.8278518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Wealth_NAM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2014-12-03T13:24:44Z</dcterms:modified>
</cp:coreProperties>
</file>