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PA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D72" l="1"/>
  <c r="E55"/>
  <c r="I55"/>
  <c r="M55"/>
  <c r="Q55"/>
  <c r="D12"/>
  <c r="D11"/>
  <c r="D10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<sst xmlns="http://schemas.openxmlformats.org/spreadsheetml/2006/main" count="95" uniqueCount="65">
  <si>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</si>
  <si>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</si>
  <si>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</si>
  <si>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</si>
  <si>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</si>
  <si>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</si>
  <si>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</si>
  <si>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</si>
  <si>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</si>
  <si>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</si>
  <si>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</si>
  <si>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</si>
  <si>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</si>
  <si>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</si>
  <si>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</si>
  <si>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</si>
  <si>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</si>
  <si>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</si>
  <si>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</si>
  <si>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</si>
  <si>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</si>
  <si>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</si>
  <si>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</si>
  <si>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</si>
  <si>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</si>
  <si>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</si>
  <si>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</si>
  <si>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</si>
  <si>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</si>
  <si>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</si>
  <si>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</si>
  <si>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</si>
  <si>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</si>
  <si>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</si>
  <si>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</si>
  <si>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</si>
  <si>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</si>
  <si>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</si>
  <si>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</si>
  <si>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</si>
  <si>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</si>
  <si>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</si>
  <si>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</si>
  <si>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</si>
  <si>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</si>
  <si>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</si>
  <si>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</si>
  <si>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</si>
  <si>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</si>
  <si>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</si>
  <si>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</si>
  <si>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</si>
  <si>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</si>
  <si>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</si>
  <si>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</si>
  <si>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</si>
  <si>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</si>
  <si>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</si>
  <si>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</si>
  <si>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</si>
  <si>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</si>
  <si>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</si>
  <si>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</si>
  <si>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Panama</t>
  </si>
  <si>
    <t>PAN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</si>
</sst>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Wealth_PAN!$B$54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Wealth_PAN!$D$52:$X$52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-0.94552857316176908</c:v>
                </c:pt>
                <c:pt idx="2">
                  <c:v>0.11669270659901976</c:v>
                </c:pt>
                <c:pt idx="3">
                  <c:v>3.7802805268115636</c:v>
                </c:pt>
                <c:pt idx="4">
                  <c:v>7.5687361378535378</c:v>
                </c:pt>
                <c:pt idx="5">
                  <c:v>11.69141770806057</c:v>
                </c:pt>
                <c:pt idx="6">
                  <c:v>15.087008841816463</c:v>
                </c:pt>
                <c:pt idx="7">
                  <c:v>18.818584782588953</c:v>
                </c:pt>
                <c:pt idx="8">
                  <c:v>23.664776394506259</c:v>
                </c:pt>
                <c:pt idx="9">
                  <c:v>29.319089728959224</c:v>
                </c:pt>
                <c:pt idx="10">
                  <c:v>33.506097789965828</c:v>
                </c:pt>
                <c:pt idx="11">
                  <c:v>34.316465172961983</c:v>
                </c:pt>
                <c:pt idx="12">
                  <c:v>34.494697225338889</c:v>
                </c:pt>
                <c:pt idx="13">
                  <c:v>36.376372637003925</c:v>
                </c:pt>
                <c:pt idx="14">
                  <c:v>38.907805722519925</c:v>
                </c:pt>
                <c:pt idx="15">
                  <c:v>41.810892396413756</c:v>
                </c:pt>
                <c:pt idx="16">
                  <c:v>46.169596141508841</c:v>
                </c:pt>
                <c:pt idx="17">
                  <c:v>55.102071347513302</c:v>
                </c:pt>
                <c:pt idx="18">
                  <c:v>67.56606753128942</c:v>
                </c:pt>
                <c:pt idx="19">
                  <c:v>77.712659980799131</c:v>
                </c:pt>
                <c:pt idx="20" formatCode="_(* #,##0.0000_);_(* \(#,##0.0000\);_(* &quot;-&quot;??_);_(@_)">
                  <c:v>90.955415073463101</c:v>
                </c:pt>
              </c:numCache>
            </c:numRef>
          </c:val>
        </c:ser>
        <c:ser>
          <c:idx val="1"/>
          <c:order val="1"/>
          <c:tx>
            <c:strRef>
              <c:f>Wealth_PAN!$B$55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Wealth_PAN!$D$52:$X$52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1.3029448998998827</c:v>
                </c:pt>
                <c:pt idx="2">
                  <c:v>3.4660632026540794</c:v>
                </c:pt>
                <c:pt idx="3">
                  <c:v>5.6426095760680584</c:v>
                </c:pt>
                <c:pt idx="4">
                  <c:v>7.7374350285257965</c:v>
                </c:pt>
                <c:pt idx="5">
                  <c:v>10.711509813776598</c:v>
                </c:pt>
                <c:pt idx="6">
                  <c:v>11.708495006332464</c:v>
                </c:pt>
                <c:pt idx="7">
                  <c:v>8.8569229718364006</c:v>
                </c:pt>
                <c:pt idx="8">
                  <c:v>12.083125094046787</c:v>
                </c:pt>
                <c:pt idx="9">
                  <c:v>11.479575429245426</c:v>
                </c:pt>
                <c:pt idx="10">
                  <c:v>12.269087779754928</c:v>
                </c:pt>
                <c:pt idx="11">
                  <c:v>13.374426031139276</c:v>
                </c:pt>
                <c:pt idx="12">
                  <c:v>14.546844507563673</c:v>
                </c:pt>
                <c:pt idx="13">
                  <c:v>15.943472775797861</c:v>
                </c:pt>
                <c:pt idx="14">
                  <c:v>18.034345956078003</c:v>
                </c:pt>
                <c:pt idx="15">
                  <c:v>19.569173446508369</c:v>
                </c:pt>
                <c:pt idx="16">
                  <c:v>20.012668973144308</c:v>
                </c:pt>
                <c:pt idx="17">
                  <c:v>21.264275611586257</c:v>
                </c:pt>
                <c:pt idx="18">
                  <c:v>23.210935924652265</c:v>
                </c:pt>
                <c:pt idx="19">
                  <c:v>20.417806364124157</c:v>
                </c:pt>
                <c:pt idx="20">
                  <c:v>21.452648095010083</c:v>
                </c:pt>
              </c:numCache>
            </c:numRef>
          </c:val>
        </c:ser>
        <c:ser>
          <c:idx val="2"/>
          <c:order val="2"/>
          <c:tx>
            <c:strRef>
              <c:f>Wealth_PAN!$B$56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Wealth_PAN!$D$52:$X$52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-2.8332411595937357</c:v>
                </c:pt>
                <c:pt idx="2">
                  <c:v>-5.5330959373505735</c:v>
                </c:pt>
                <c:pt idx="3">
                  <c:v>-8.3252204494761006</c:v>
                </c:pt>
                <c:pt idx="4">
                  <c:v>-11.186463304566342</c:v>
                </c:pt>
                <c:pt idx="5">
                  <c:v>-13.842162061132711</c:v>
                </c:pt>
                <c:pt idx="6">
                  <c:v>-16.387589616362476</c:v>
                </c:pt>
                <c:pt idx="7">
                  <c:v>-18.778853454463238</c:v>
                </c:pt>
                <c:pt idx="8">
                  <c:v>-21.082439619485317</c:v>
                </c:pt>
                <c:pt idx="9">
                  <c:v>-23.31423102888348</c:v>
                </c:pt>
                <c:pt idx="10">
                  <c:v>-24.889411048467213</c:v>
                </c:pt>
                <c:pt idx="11">
                  <c:v>-26.436590944374917</c:v>
                </c:pt>
                <c:pt idx="12">
                  <c:v>-28.037029044616744</c:v>
                </c:pt>
                <c:pt idx="13">
                  <c:v>-29.578582504377813</c:v>
                </c:pt>
                <c:pt idx="14">
                  <c:v>-31.064625003603151</c:v>
                </c:pt>
                <c:pt idx="15">
                  <c:v>-32.497817631693863</c:v>
                </c:pt>
                <c:pt idx="16">
                  <c:v>-33.901592251317524</c:v>
                </c:pt>
                <c:pt idx="17">
                  <c:v>-35.153482962739702</c:v>
                </c:pt>
                <c:pt idx="18">
                  <c:v>-36.435732384156452</c:v>
                </c:pt>
                <c:pt idx="19">
                  <c:v>-37.63168510627564</c:v>
                </c:pt>
                <c:pt idx="20">
                  <c:v>-38.781338794733166</c:v>
                </c:pt>
              </c:numCache>
            </c:numRef>
          </c:val>
        </c:ser>
        <c:ser>
          <c:idx val="4"/>
          <c:order val="3"/>
          <c:tx>
            <c:strRef>
              <c:f>Wealth_PAN!$B$53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Wealth_PAN!$D$52:$X$52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-0.24497480939214</c:v>
                </c:pt>
                <c:pt idx="2">
                  <c:v>0.3077806509751424</c:v>
                </c:pt>
                <c:pt idx="3">
                  <c:v>1.1937464092474093</c:v>
                </c:pt>
                <c:pt idx="4">
                  <c:v>2.0298390716096293</c:v>
                </c:pt>
                <c:pt idx="5">
                  <c:v>3.468768653125931</c:v>
                </c:pt>
                <c:pt idx="6">
                  <c:v>3.7274394555560919</c:v>
                </c:pt>
                <c:pt idx="7">
                  <c:v>1.9083667774120183</c:v>
                </c:pt>
                <c:pt idx="8">
                  <c:v>3.6934893915310907</c:v>
                </c:pt>
                <c:pt idx="9">
                  <c:v>3.450859925573635</c:v>
                </c:pt>
                <c:pt idx="10">
                  <c:v>3.9915259935959346</c:v>
                </c:pt>
                <c:pt idx="11">
                  <c:v>4.2599885053293818</c:v>
                </c:pt>
                <c:pt idx="12">
                  <c:v>4.4644037610196863</c:v>
                </c:pt>
                <c:pt idx="13">
                  <c:v>5.0442978489851686</c:v>
                </c:pt>
                <c:pt idx="14">
                  <c:v>6.1205202008067561</c:v>
                </c:pt>
                <c:pt idx="15">
                  <c:v>6.9496215650336257</c:v>
                </c:pt>
                <c:pt idx="16">
                  <c:v>7.3700265076416915</c:v>
                </c:pt>
                <c:pt idx="17">
                  <c:v>8.9129237171453823</c:v>
                </c:pt>
                <c:pt idx="18">
                  <c:v>11.318255480939921</c:v>
                </c:pt>
                <c:pt idx="19">
                  <c:v>10.762584554000277</c:v>
                </c:pt>
                <c:pt idx="20">
                  <c:v>12.79947675544868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Wealth_PAN!$D$64:$X$64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7.1935628677839647</c:v>
                </c:pt>
                <c:pt idx="2">
                  <c:v>13.62287197189751</c:v>
                </c:pt>
                <c:pt idx="3">
                  <c:v>17.382389053145797</c:v>
                </c:pt>
                <c:pt idx="4">
                  <c:v>18.277824176558521</c:v>
                </c:pt>
                <c:pt idx="5">
                  <c:v>17.920896779888395</c:v>
                </c:pt>
                <c:pt idx="6">
                  <c:v>18.807330203017703</c:v>
                </c:pt>
                <c:pt idx="7">
                  <c:v>23.965639328293918</c:v>
                </c:pt>
                <c:pt idx="8">
                  <c:v>30.445866668383893</c:v>
                </c:pt>
                <c:pt idx="9">
                  <c:v>32.912369147580577</c:v>
                </c:pt>
                <c:pt idx="10">
                  <c:v>33.920956205059369</c:v>
                </c:pt>
                <c:pt idx="11">
                  <c:v>32.160115398122777</c:v>
                </c:pt>
                <c:pt idx="12">
                  <c:v>32.619157957581571</c:v>
                </c:pt>
                <c:pt idx="13">
                  <c:v>35.701223792374478</c:v>
                </c:pt>
                <c:pt idx="14">
                  <c:v>43.322380669433016</c:v>
                </c:pt>
                <c:pt idx="15">
                  <c:v>50.955699128322117</c:v>
                </c:pt>
                <c:pt idx="16">
                  <c:v>61.031115301890402</c:v>
                </c:pt>
                <c:pt idx="17">
                  <c:v>77.514106027669754</c:v>
                </c:pt>
                <c:pt idx="18">
                  <c:v>93.34123443140696</c:v>
                </c:pt>
                <c:pt idx="19">
                  <c:v>95.239552142434007</c:v>
                </c:pt>
                <c:pt idx="20">
                  <c:v>106.53312700275973</c:v>
                </c:pt>
              </c:numCache>
            </c:numRef>
          </c:val>
        </c:ser>
        <c:marker val="1"/>
        <c:axId val="73018368"/>
        <c:axId val="73032448"/>
      </c:lineChart>
      <c:catAx>
        <c:axId val="7301836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032448"/>
        <c:crosses val="autoZero"/>
        <c:auto val="1"/>
        <c:lblAlgn val="ctr"/>
        <c:lblOffset val="100"/>
      </c:catAx>
      <c:valAx>
        <c:axId val="730324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018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Wealth_PAN!$B$40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Wealth_PAN!$D$38:$X$38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Wealth_PAN!$D$40:$X$40</c:f>
              <c:numCache>
                <c:formatCode>_(* #,##0_);_(* \(#,##0\);_(* "-"??_);_(@_)</c:formatCode>
                <c:ptCount val="21"/>
                <c:pt idx="0">
                  <c:v>7451.6872517568345</c:v>
                </c:pt>
                <c:pt idx="1">
                  <c:v>7381.2294196088205</c:v>
                </c:pt>
                <c:pt idx="2">
                  <c:v>7460.3828272982037</c:v>
                </c:pt>
                <c:pt idx="3">
                  <c:v>7733.3819338538979</c:v>
                </c:pt>
                <c:pt idx="4">
                  <c:v>8015.6857976603796</c:v>
                </c:pt>
                <c:pt idx="5">
                  <c:v>8322.8951346580252</c:v>
                </c:pt>
                <c:pt idx="6">
                  <c:v>8575.923966293898</c:v>
                </c:pt>
                <c:pt idx="7">
                  <c:v>8853.989334962067</c:v>
                </c:pt>
                <c:pt idx="8">
                  <c:v>9215.1123775030173</c:v>
                </c:pt>
                <c:pt idx="9">
                  <c:v>9636.4541234208373</c:v>
                </c:pt>
                <c:pt idx="10">
                  <c:v>9948.4568693328965</c:v>
                </c:pt>
                <c:pt idx="11">
                  <c:v>10008.842912304017</c:v>
                </c:pt>
                <c:pt idx="12">
                  <c:v>10022.124207429531</c:v>
                </c:pt>
                <c:pt idx="13">
                  <c:v>10162.340774200018</c:v>
                </c:pt>
                <c:pt idx="14">
                  <c:v>10350.975250720168</c:v>
                </c:pt>
                <c:pt idx="15">
                  <c:v>10567.304190306166</c:v>
                </c:pt>
                <c:pt idx="16">
                  <c:v>10892.101161621264</c:v>
                </c:pt>
                <c:pt idx="17">
                  <c:v>11557.721277813438</c:v>
                </c:pt>
                <c:pt idx="18">
                  <c:v>12486.499292499342</c:v>
                </c:pt>
                <c:pt idx="19">
                  <c:v>13242.591628547178</c:v>
                </c:pt>
                <c:pt idx="20">
                  <c:v>14229.400321568599</c:v>
                </c:pt>
              </c:numCache>
            </c:numRef>
          </c:val>
        </c:ser>
        <c:ser>
          <c:idx val="1"/>
          <c:order val="1"/>
          <c:tx>
            <c:strRef>
              <c:f>Wealth_PAN!$B$41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Wealth_PAN!$D$38:$X$38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Wealth_PAN!$D$41:$X$41</c:f>
              <c:numCache>
                <c:formatCode>General</c:formatCode>
                <c:ptCount val="21"/>
                <c:pt idx="0">
                  <c:v>30927.302286308313</c:v>
                </c:pt>
                <c:pt idx="1">
                  <c:v>31330.267994124384</c:v>
                </c:pt>
                <c:pt idx="2">
                  <c:v>31999.262130427636</c:v>
                </c:pt>
                <c:pt idx="3">
                  <c:v>32672.409206735061</c:v>
                </c:pt>
                <c:pt idx="4">
                  <c:v>33320.282206787189</c:v>
                </c:pt>
                <c:pt idx="5">
                  <c:v>34240.083305842585</c:v>
                </c:pt>
                <c:pt idx="6">
                  <c:v>34548.423930094068</c:v>
                </c:pt>
                <c:pt idx="7">
                  <c:v>33666.509627073639</c:v>
                </c:pt>
                <c:pt idx="8">
                  <c:v>34664.286909776936</c:v>
                </c:pt>
                <c:pt idx="9">
                  <c:v>34477.62528049582</c:v>
                </c:pt>
                <c:pt idx="10">
                  <c:v>34721.800151725634</c:v>
                </c:pt>
                <c:pt idx="11">
                  <c:v>35063.651454017461</c:v>
                </c:pt>
                <c:pt idx="12">
                  <c:v>35426.248860281768</c:v>
                </c:pt>
                <c:pt idx="13">
                  <c:v>35858.188306614589</c:v>
                </c:pt>
                <c:pt idx="14">
                  <c:v>36504.838975503175</c:v>
                </c:pt>
                <c:pt idx="15">
                  <c:v>36979.519713041933</c:v>
                </c:pt>
                <c:pt idx="16">
                  <c:v>37116.680915190889</c:v>
                </c:pt>
                <c:pt idx="17">
                  <c:v>37503.769083697334</c:v>
                </c:pt>
                <c:pt idx="18">
                  <c:v>38105.818603206848</c:v>
                </c:pt>
                <c:pt idx="19">
                  <c:v>37241.978980774089</c:v>
                </c:pt>
                <c:pt idx="20">
                  <c:v>37562.027611070043</c:v>
                </c:pt>
              </c:numCache>
            </c:numRef>
          </c:val>
        </c:ser>
        <c:ser>
          <c:idx val="2"/>
          <c:order val="2"/>
          <c:tx>
            <c:strRef>
              <c:f>Wealth_PAN!$B$42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Wealth_PAN!$D$38:$X$38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Wealth_PAN!$D$42:$X$42</c:f>
              <c:numCache>
                <c:formatCode>_(* #,##0_);_(* \(#,##0\);_(* "-"??_);_(@_)</c:formatCode>
                <c:ptCount val="21"/>
                <c:pt idx="0">
                  <c:v>16479.244189931771</c:v>
                </c:pt>
                <c:pt idx="1">
                  <c:v>16012.347460752664</c:v>
                </c:pt>
                <c:pt idx="2">
                  <c:v>15567.431799152575</c:v>
                </c:pt>
                <c:pt idx="3">
                  <c:v>15107.31078271247</c:v>
                </c:pt>
                <c:pt idx="4">
                  <c:v>14635.799585755172</c:v>
                </c:pt>
                <c:pt idx="5">
                  <c:v>14198.160502711618</c:v>
                </c:pt>
                <c:pt idx="6">
                  <c:v>13778.693280207495</c:v>
                </c:pt>
                <c:pt idx="7">
                  <c:v>13384.631073101336</c:v>
                </c:pt>
                <c:pt idx="8">
                  <c:v>13005.017483841862</c:v>
                </c:pt>
                <c:pt idx="9">
                  <c:v>12637.235127677221</c:v>
                </c:pt>
                <c:pt idx="10">
                  <c:v>12377.657365819001</c:v>
                </c:pt>
                <c:pt idx="11">
                  <c:v>12122.693812714839</c:v>
                </c:pt>
                <c:pt idx="12">
                  <c:v>11858.953710067282</c:v>
                </c:pt>
                <c:pt idx="13">
                  <c:v>11604.917351114915</c:v>
                </c:pt>
                <c:pt idx="14">
                  <c:v>11360.028778901406</c:v>
                </c:pt>
                <c:pt idx="15">
                  <c:v>11123.849466006239</c:v>
                </c:pt>
                <c:pt idx="16">
                  <c:v>10892.518018562168</c:v>
                </c:pt>
                <c:pt idx="17">
                  <c:v>10686.215891235834</c:v>
                </c:pt>
                <c:pt idx="18">
                  <c:v>10474.910877956581</c:v>
                </c:pt>
                <c:pt idx="19">
                  <c:v>10277.826908482424</c:v>
                </c:pt>
                <c:pt idx="20">
                  <c:v>10088.372669822949</c:v>
                </c:pt>
              </c:numCache>
            </c:numRef>
          </c:val>
        </c:ser>
        <c:overlap val="100"/>
        <c:axId val="74716672"/>
        <c:axId val="74718208"/>
      </c:barChart>
      <c:catAx>
        <c:axId val="7471667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718208"/>
        <c:crosses val="autoZero"/>
        <c:auto val="1"/>
        <c:lblAlgn val="ctr"/>
        <c:lblOffset val="100"/>
      </c:catAx>
      <c:valAx>
        <c:axId val="747182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71667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Wealth_PAN!$B$67:$B$69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Wealth_PAN!$C$67:$C$69</c:f>
              <c:numCache>
                <c:formatCode>_(* #,##0_);_(* \(#,##0\);_(* "-"??_);_(@_)</c:formatCode>
                <c:ptCount val="3"/>
                <c:pt idx="0">
                  <c:v>16.978981267015925</c:v>
                </c:pt>
                <c:pt idx="1">
                  <c:v>60.725778317176761</c:v>
                </c:pt>
                <c:pt idx="2">
                  <c:v>22.295240415807307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Wealth_PAN!$B$72:$B$75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Wealth_PAN!$C$72:$C$75</c:f>
              <c:numCache>
                <c:formatCode>_(* #,##0_);_(* \(#,##0\);_(* "-"??_);_(@_)</c:formatCode>
                <c:ptCount val="4"/>
                <c:pt idx="0">
                  <c:v>25.556792073936766</c:v>
                </c:pt>
                <c:pt idx="1">
                  <c:v>74.443207926063238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132533433177.54466</v>
      </c>
      <c r="E7" s="13">
        <f t="shared" ref="E7:X7" si="0">+E8+E9+E10</f>
        <v>134953543539.60669</v>
      </c>
      <c r="F7" s="13">
        <f t="shared" si="0"/>
        <v>138522741836.38843</v>
      </c>
      <c r="G7" s="13">
        <f t="shared" si="0"/>
        <v>142650463645.45386</v>
      </c>
      <c r="H7" s="13">
        <f t="shared" si="0"/>
        <v>146808517127.6456</v>
      </c>
      <c r="I7" s="13">
        <f t="shared" si="0"/>
        <v>151945368626.6973</v>
      </c>
      <c r="J7" s="13">
        <f t="shared" si="0"/>
        <v>155443004933.80585</v>
      </c>
      <c r="K7" s="13">
        <f t="shared" si="0"/>
        <v>155820343777.57495</v>
      </c>
      <c r="L7" s="13">
        <f t="shared" si="0"/>
        <v>161738096979.32812</v>
      </c>
      <c r="M7" s="13">
        <f t="shared" si="0"/>
        <v>164558154663.13272</v>
      </c>
      <c r="N7" s="13">
        <f t="shared" si="0"/>
        <v>168640822964.82281</v>
      </c>
      <c r="O7" s="13">
        <f t="shared" si="0"/>
        <v>172308225739.75104</v>
      </c>
      <c r="P7" s="13">
        <f t="shared" si="0"/>
        <v>175883234682.19608</v>
      </c>
      <c r="Q7" s="13">
        <f t="shared" si="0"/>
        <v>180112078477.01373</v>
      </c>
      <c r="R7" s="13">
        <f t="shared" si="0"/>
        <v>185241007751.17386</v>
      </c>
      <c r="S7" s="13">
        <f t="shared" si="0"/>
        <v>189994473656.12097</v>
      </c>
      <c r="T7" s="13">
        <f t="shared" si="0"/>
        <v>194055221972.11865</v>
      </c>
      <c r="U7" s="13">
        <f t="shared" si="0"/>
        <v>200195026153.00925</v>
      </c>
      <c r="V7" s="13">
        <f t="shared" si="0"/>
        <v>208024720943.50812</v>
      </c>
      <c r="W7" s="13">
        <f t="shared" si="0"/>
        <v>210353404729.28214</v>
      </c>
      <c r="X7" s="13">
        <f t="shared" si="0"/>
        <v>217620120354.74902</v>
      </c>
    </row>
    <row r="8" spans="1:24" s="22" customFormat="1" ht="15.75">
      <c r="A8" s="19">
        <v>1</v>
      </c>
      <c r="B8" s="20" t="s">
        <v>5</v>
      </c>
      <c r="C8" s="20"/>
      <c r="D8" s="21">
        <v>18002724975.387878</v>
      </c>
      <c r="E8" s="21">
        <v>18202724390.797173</v>
      </c>
      <c r="F8" s="21">
        <v>18780439472.596096</v>
      </c>
      <c r="G8" s="21">
        <v>19872255020.730217</v>
      </c>
      <c r="H8" s="21">
        <v>21024366325.74081</v>
      </c>
      <c r="I8" s="21">
        <v>22279774381.239563</v>
      </c>
      <c r="J8" s="21">
        <v>23426997289.432472</v>
      </c>
      <c r="K8" s="21">
        <v>24678086986.107647</v>
      </c>
      <c r="L8" s="21">
        <v>26201107860.257263</v>
      </c>
      <c r="M8" s="21">
        <v>27942209288.619499</v>
      </c>
      <c r="N8" s="21">
        <v>29408892011.313591</v>
      </c>
      <c r="O8" s="21">
        <v>30152990467.109005</v>
      </c>
      <c r="P8" s="21">
        <v>30759131913.878738</v>
      </c>
      <c r="Q8" s="21">
        <v>31763056641.912472</v>
      </c>
      <c r="R8" s="21">
        <v>32936482367.558815</v>
      </c>
      <c r="S8" s="21">
        <v>34220323072.856461</v>
      </c>
      <c r="T8" s="21">
        <v>35884931321.357666</v>
      </c>
      <c r="U8" s="21">
        <v>38726144627.094986</v>
      </c>
      <c r="V8" s="21">
        <v>42535097515.408203</v>
      </c>
      <c r="W8" s="21">
        <v>45844541201.459106</v>
      </c>
      <c r="X8" s="21">
        <v>50042239638.898888</v>
      </c>
    </row>
    <row r="9" spans="1:24" s="22" customFormat="1" ht="15.75">
      <c r="A9" s="19">
        <v>2</v>
      </c>
      <c r="B9" s="20" t="s">
        <v>38</v>
      </c>
      <c r="C9" s="20"/>
      <c r="D9" s="21">
        <v>74718073703.351685</v>
      </c>
      <c r="E9" s="21">
        <v>77263041285.754211</v>
      </c>
      <c r="F9" s="21">
        <v>80553534519.604797</v>
      </c>
      <c r="G9" s="21">
        <v>83957375111.08931</v>
      </c>
      <c r="H9" s="21">
        <v>87395868161.028763</v>
      </c>
      <c r="I9" s="21">
        <v>91658169243.575943</v>
      </c>
      <c r="J9" s="21">
        <v>94376516973.044785</v>
      </c>
      <c r="K9" s="21">
        <v>93836238294.849197</v>
      </c>
      <c r="L9" s="21">
        <v>98560135027.682907</v>
      </c>
      <c r="M9" s="21">
        <v>99972563457.83577</v>
      </c>
      <c r="N9" s="21">
        <v>102642016195.32014</v>
      </c>
      <c r="O9" s="21">
        <v>105633983598.17387</v>
      </c>
      <c r="P9" s="21">
        <v>108727515180.81453</v>
      </c>
      <c r="Q9" s="21">
        <v>112077098334.5638</v>
      </c>
      <c r="R9" s="21">
        <v>116157265970.04289</v>
      </c>
      <c r="S9" s="21">
        <v>119751555256.65768</v>
      </c>
      <c r="T9" s="21">
        <v>122283985959.61235</v>
      </c>
      <c r="U9" s="21">
        <v>125662866466.9794</v>
      </c>
      <c r="V9" s="21">
        <v>129806975696.18227</v>
      </c>
      <c r="W9" s="21">
        <v>128928044275.52083</v>
      </c>
      <c r="X9" s="21">
        <v>132098889943.16338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39812634498.805099</v>
      </c>
      <c r="E10" s="21">
        <f t="shared" ref="E10:X10" si="1">+E13+E16+E19+E23</f>
        <v>39487777863.055298</v>
      </c>
      <c r="F10" s="21">
        <f t="shared" si="1"/>
        <v>39188767844.187531</v>
      </c>
      <c r="G10" s="21">
        <f t="shared" si="1"/>
        <v>38820833513.634323</v>
      </c>
      <c r="H10" s="21">
        <f t="shared" si="1"/>
        <v>38388282640.876015</v>
      </c>
      <c r="I10" s="21">
        <f t="shared" si="1"/>
        <v>38007425001.88179</v>
      </c>
      <c r="J10" s="21">
        <f t="shared" si="1"/>
        <v>37639490671.328583</v>
      </c>
      <c r="K10" s="21">
        <f t="shared" si="1"/>
        <v>37306018496.618088</v>
      </c>
      <c r="L10" s="21">
        <f t="shared" si="1"/>
        <v>36976854091.387947</v>
      </c>
      <c r="M10" s="21">
        <f t="shared" si="1"/>
        <v>36643381916.67746</v>
      </c>
      <c r="N10" s="21">
        <f t="shared" si="1"/>
        <v>36589914758.189079</v>
      </c>
      <c r="O10" s="21">
        <f t="shared" si="1"/>
        <v>36521251674.468163</v>
      </c>
      <c r="P10" s="21">
        <f t="shared" si="1"/>
        <v>36396587587.502815</v>
      </c>
      <c r="Q10" s="21">
        <f t="shared" si="1"/>
        <v>36271923500.537476</v>
      </c>
      <c r="R10" s="21">
        <f t="shared" si="1"/>
        <v>36147259413.572136</v>
      </c>
      <c r="S10" s="21">
        <f t="shared" si="1"/>
        <v>36022595326.606796</v>
      </c>
      <c r="T10" s="21">
        <f t="shared" si="1"/>
        <v>35886304691.148605</v>
      </c>
      <c r="U10" s="21">
        <f t="shared" si="1"/>
        <v>35806015058.934845</v>
      </c>
      <c r="V10" s="21">
        <f t="shared" si="1"/>
        <v>35682647731.917679</v>
      </c>
      <c r="W10" s="21">
        <f t="shared" si="1"/>
        <v>35580819252.302216</v>
      </c>
      <c r="X10" s="21">
        <f t="shared" si="1"/>
        <v>35478990772.686752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39812634498.805099</v>
      </c>
      <c r="E11" s="38">
        <f t="shared" ref="E11:X11" si="2">+E13+E16</f>
        <v>39487777863.055298</v>
      </c>
      <c r="F11" s="38">
        <f t="shared" si="2"/>
        <v>39188767844.187531</v>
      </c>
      <c r="G11" s="38">
        <f t="shared" si="2"/>
        <v>38820833513.634323</v>
      </c>
      <c r="H11" s="38">
        <f t="shared" si="2"/>
        <v>38388282640.876015</v>
      </c>
      <c r="I11" s="38">
        <f t="shared" si="2"/>
        <v>38007425001.88179</v>
      </c>
      <c r="J11" s="38">
        <f t="shared" si="2"/>
        <v>37639490671.328583</v>
      </c>
      <c r="K11" s="38">
        <f t="shared" si="2"/>
        <v>37306018496.618088</v>
      </c>
      <c r="L11" s="38">
        <f t="shared" si="2"/>
        <v>36976854091.387947</v>
      </c>
      <c r="M11" s="38">
        <f t="shared" si="2"/>
        <v>36643381916.67746</v>
      </c>
      <c r="N11" s="38">
        <f t="shared" si="2"/>
        <v>36589914758.189079</v>
      </c>
      <c r="O11" s="38">
        <f t="shared" si="2"/>
        <v>36521251674.468163</v>
      </c>
      <c r="P11" s="38">
        <f t="shared" si="2"/>
        <v>36396587587.502815</v>
      </c>
      <c r="Q11" s="38">
        <f t="shared" si="2"/>
        <v>36271923500.537476</v>
      </c>
      <c r="R11" s="38">
        <f t="shared" si="2"/>
        <v>36147259413.572136</v>
      </c>
      <c r="S11" s="38">
        <f t="shared" si="2"/>
        <v>36022595326.606796</v>
      </c>
      <c r="T11" s="38">
        <f t="shared" si="2"/>
        <v>35886304691.148605</v>
      </c>
      <c r="U11" s="38">
        <f t="shared" si="2"/>
        <v>35806015058.934845</v>
      </c>
      <c r="V11" s="38">
        <f t="shared" si="2"/>
        <v>35682647731.917679</v>
      </c>
      <c r="W11" s="38">
        <f t="shared" si="2"/>
        <v>35580819252.302216</v>
      </c>
      <c r="X11" s="38">
        <f t="shared" si="2"/>
        <v>35478990772.686752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9149702376.242403</v>
      </c>
      <c r="E13" s="13">
        <f t="shared" ref="E13:X13" si="4">+E14+E15</f>
        <v>9192780071.045805</v>
      </c>
      <c r="F13" s="13">
        <f t="shared" si="4"/>
        <v>9261704382.7312469</v>
      </c>
      <c r="G13" s="13">
        <f t="shared" si="4"/>
        <v>9261704382.7312469</v>
      </c>
      <c r="H13" s="13">
        <f t="shared" si="4"/>
        <v>9197087840.526144</v>
      </c>
      <c r="I13" s="13">
        <f t="shared" si="4"/>
        <v>9184164532.085125</v>
      </c>
      <c r="J13" s="13">
        <f t="shared" si="4"/>
        <v>9184164532.085125</v>
      </c>
      <c r="K13" s="13">
        <f t="shared" si="4"/>
        <v>9218626687.927845</v>
      </c>
      <c r="L13" s="13">
        <f t="shared" si="4"/>
        <v>9257396613.250906</v>
      </c>
      <c r="M13" s="13">
        <f t="shared" si="4"/>
        <v>9291858769.0936279</v>
      </c>
      <c r="N13" s="13">
        <f t="shared" si="4"/>
        <v>9606325941.1584549</v>
      </c>
      <c r="O13" s="13">
        <f t="shared" si="4"/>
        <v>9662326944.4028778</v>
      </c>
      <c r="P13" s="13">
        <f t="shared" si="4"/>
        <v>9662326944.4028778</v>
      </c>
      <c r="Q13" s="13">
        <f t="shared" si="4"/>
        <v>9662326944.4028778</v>
      </c>
      <c r="R13" s="13">
        <f t="shared" si="4"/>
        <v>9662326944.4028778</v>
      </c>
      <c r="S13" s="13">
        <f t="shared" si="4"/>
        <v>9662326944.4028778</v>
      </c>
      <c r="T13" s="13">
        <f t="shared" si="4"/>
        <v>9649403635.9618568</v>
      </c>
      <c r="U13" s="13">
        <f t="shared" si="4"/>
        <v>9692481330.7652588</v>
      </c>
      <c r="V13" s="13">
        <f t="shared" si="4"/>
        <v>9692481330.7652588</v>
      </c>
      <c r="W13" s="13">
        <f t="shared" si="4"/>
        <v>9714020178.1669579</v>
      </c>
      <c r="X13" s="13">
        <f t="shared" si="4"/>
        <v>9735559025.5686588</v>
      </c>
    </row>
    <row r="14" spans="1:24" ht="15.75">
      <c r="A14" s="8" t="s">
        <v>43</v>
      </c>
      <c r="B14" s="2" t="s">
        <v>27</v>
      </c>
      <c r="C14" s="10"/>
      <c r="D14" s="11">
        <v>2817281240.1424351</v>
      </c>
      <c r="E14" s="11">
        <v>2817281240.1424351</v>
      </c>
      <c r="F14" s="11">
        <v>2843127857.0244756</v>
      </c>
      <c r="G14" s="11">
        <v>2843127857.0244756</v>
      </c>
      <c r="H14" s="11">
        <v>2864666704.4261761</v>
      </c>
      <c r="I14" s="11">
        <v>2821589009.6227751</v>
      </c>
      <c r="J14" s="11">
        <v>2821589009.6227751</v>
      </c>
      <c r="K14" s="11">
        <v>2856051165.4654961</v>
      </c>
      <c r="L14" s="11">
        <v>2894821090.7885571</v>
      </c>
      <c r="M14" s="11">
        <v>2929283246.631278</v>
      </c>
      <c r="N14" s="11">
        <v>2993899788.8363795</v>
      </c>
      <c r="O14" s="11">
        <v>3049900792.080801</v>
      </c>
      <c r="P14" s="11">
        <v>3049900792.080801</v>
      </c>
      <c r="Q14" s="11">
        <v>3049900792.080801</v>
      </c>
      <c r="R14" s="11">
        <v>3049900792.080801</v>
      </c>
      <c r="S14" s="11">
        <v>3049900792.080801</v>
      </c>
      <c r="T14" s="11">
        <v>3036977483.639781</v>
      </c>
      <c r="U14" s="11">
        <v>3080055178.443182</v>
      </c>
      <c r="V14" s="11">
        <v>3080055178.443182</v>
      </c>
      <c r="W14" s="11">
        <v>3101594025.8448825</v>
      </c>
      <c r="X14" s="11">
        <v>3123132873.246583</v>
      </c>
    </row>
    <row r="15" spans="1:24" ht="15.75">
      <c r="A15" s="8" t="s">
        <v>47</v>
      </c>
      <c r="B15" s="2" t="s">
        <v>6</v>
      </c>
      <c r="C15" s="10"/>
      <c r="D15" s="11">
        <v>6332421136.099968</v>
      </c>
      <c r="E15" s="11">
        <v>6375498830.9033699</v>
      </c>
      <c r="F15" s="11">
        <v>6418576525.7067709</v>
      </c>
      <c r="G15" s="11">
        <v>6418576525.7067709</v>
      </c>
      <c r="H15" s="11">
        <v>6332421136.099968</v>
      </c>
      <c r="I15" s="11">
        <v>6362575522.4623489</v>
      </c>
      <c r="J15" s="11">
        <v>6362575522.4623489</v>
      </c>
      <c r="K15" s="11">
        <v>6362575522.4623489</v>
      </c>
      <c r="L15" s="11">
        <v>6362575522.4623489</v>
      </c>
      <c r="M15" s="11">
        <v>6362575522.4623489</v>
      </c>
      <c r="N15" s="11">
        <v>6612426152.3220758</v>
      </c>
      <c r="O15" s="11">
        <v>6612426152.3220758</v>
      </c>
      <c r="P15" s="11">
        <v>6612426152.3220758</v>
      </c>
      <c r="Q15" s="11">
        <v>6612426152.3220758</v>
      </c>
      <c r="R15" s="11">
        <v>6612426152.3220758</v>
      </c>
      <c r="S15" s="11">
        <v>6612426152.3220758</v>
      </c>
      <c r="T15" s="11">
        <v>6612426152.3220758</v>
      </c>
      <c r="U15" s="11">
        <v>6612426152.3220758</v>
      </c>
      <c r="V15" s="11">
        <v>6612426152.3220758</v>
      </c>
      <c r="W15" s="11">
        <v>6612426152.3220758</v>
      </c>
      <c r="X15" s="11">
        <v>6612426152.3220758</v>
      </c>
    </row>
    <row r="16" spans="1:24" ht="15.75">
      <c r="A16" s="15" t="s">
        <v>44</v>
      </c>
      <c r="B16" s="10" t="s">
        <v>11</v>
      </c>
      <c r="C16" s="10"/>
      <c r="D16" s="13">
        <f>+D17+D18</f>
        <v>30662932122.562698</v>
      </c>
      <c r="E16" s="13">
        <f t="shared" ref="E16:X16" si="5">+E17+E18</f>
        <v>30294997792.009491</v>
      </c>
      <c r="F16" s="13">
        <f t="shared" si="5"/>
        <v>29927063461.456284</v>
      </c>
      <c r="G16" s="13">
        <f t="shared" si="5"/>
        <v>29559129130.903076</v>
      </c>
      <c r="H16" s="13">
        <f t="shared" si="5"/>
        <v>29191194800.349873</v>
      </c>
      <c r="I16" s="13">
        <f t="shared" si="5"/>
        <v>28823260469.796661</v>
      </c>
      <c r="J16" s="13">
        <f t="shared" si="5"/>
        <v>28455326139.243462</v>
      </c>
      <c r="K16" s="13">
        <f t="shared" si="5"/>
        <v>28087391808.690247</v>
      </c>
      <c r="L16" s="13">
        <f t="shared" si="5"/>
        <v>27719457478.137039</v>
      </c>
      <c r="M16" s="13">
        <f t="shared" si="5"/>
        <v>27351523147.583832</v>
      </c>
      <c r="N16" s="13">
        <f t="shared" si="5"/>
        <v>26983588817.030624</v>
      </c>
      <c r="O16" s="13">
        <f t="shared" si="5"/>
        <v>26858924730.065285</v>
      </c>
      <c r="P16" s="13">
        <f t="shared" si="5"/>
        <v>26734260643.099937</v>
      </c>
      <c r="Q16" s="13">
        <f t="shared" si="5"/>
        <v>26609596556.134598</v>
      </c>
      <c r="R16" s="13">
        <f t="shared" si="5"/>
        <v>26484932469.169258</v>
      </c>
      <c r="S16" s="13">
        <f t="shared" si="5"/>
        <v>26360268382.203915</v>
      </c>
      <c r="T16" s="13">
        <f t="shared" si="5"/>
        <v>26236901055.186752</v>
      </c>
      <c r="U16" s="13">
        <f t="shared" si="5"/>
        <v>26113533728.169586</v>
      </c>
      <c r="V16" s="13">
        <f t="shared" si="5"/>
        <v>25990166401.15242</v>
      </c>
      <c r="W16" s="13">
        <f t="shared" si="5"/>
        <v>25866799074.135258</v>
      </c>
      <c r="X16" s="13">
        <f t="shared" si="5"/>
        <v>25743431747.118095</v>
      </c>
    </row>
    <row r="17" spans="1:24">
      <c r="A17" s="8" t="s">
        <v>45</v>
      </c>
      <c r="B17" s="2" t="s">
        <v>7</v>
      </c>
      <c r="C17" s="2"/>
      <c r="D17" s="14">
        <v>10916954201.430269</v>
      </c>
      <c r="E17" s="14">
        <v>10786264177.63685</v>
      </c>
      <c r="F17" s="14">
        <v>10655574153.843431</v>
      </c>
      <c r="G17" s="14">
        <v>10524884130.050013</v>
      </c>
      <c r="H17" s="14">
        <v>10394194106.256596</v>
      </c>
      <c r="I17" s="14">
        <v>10263504082.463177</v>
      </c>
      <c r="J17" s="14">
        <v>10132814058.66976</v>
      </c>
      <c r="K17" s="14">
        <v>10002124034.876341</v>
      </c>
      <c r="L17" s="14">
        <v>9871434011.0829201</v>
      </c>
      <c r="M17" s="14">
        <v>9740743987.2895031</v>
      </c>
      <c r="N17" s="14">
        <v>9610053963.4960842</v>
      </c>
      <c r="O17" s="14">
        <v>9565742605.8407097</v>
      </c>
      <c r="P17" s="14">
        <v>9521431248.1853313</v>
      </c>
      <c r="Q17" s="14">
        <v>9477119890.5299549</v>
      </c>
      <c r="R17" s="14">
        <v>9432808532.8745785</v>
      </c>
      <c r="S17" s="14">
        <v>9388497175.2192039</v>
      </c>
      <c r="T17" s="14">
        <v>9344646658.3514347</v>
      </c>
      <c r="U17" s="14">
        <v>9300796141.4836655</v>
      </c>
      <c r="V17" s="14">
        <v>9256945624.6158943</v>
      </c>
      <c r="W17" s="14">
        <v>9213095107.7481232</v>
      </c>
      <c r="X17" s="14">
        <v>9169244590.8803539</v>
      </c>
    </row>
    <row r="18" spans="1:24">
      <c r="A18" s="8" t="s">
        <v>46</v>
      </c>
      <c r="B18" s="2" t="s">
        <v>62</v>
      </c>
      <c r="C18" s="2"/>
      <c r="D18" s="14">
        <v>19745977921.132431</v>
      </c>
      <c r="E18" s="14">
        <v>19508733614.372643</v>
      </c>
      <c r="F18" s="14">
        <v>19271489307.612854</v>
      </c>
      <c r="G18" s="14">
        <v>19034245000.853065</v>
      </c>
      <c r="H18" s="14">
        <v>18797000694.093277</v>
      </c>
      <c r="I18" s="14">
        <v>18559756387.333485</v>
      </c>
      <c r="J18" s="14">
        <v>18322512080.5737</v>
      </c>
      <c r="K18" s="14">
        <v>18085267773.813908</v>
      </c>
      <c r="L18" s="14">
        <v>17848023467.054119</v>
      </c>
      <c r="M18" s="14">
        <v>17610779160.294331</v>
      </c>
      <c r="N18" s="14">
        <v>17373534853.534538</v>
      </c>
      <c r="O18" s="14">
        <v>17293182124.224575</v>
      </c>
      <c r="P18" s="14">
        <v>17212829394.914608</v>
      </c>
      <c r="Q18" s="14">
        <v>17132476665.604643</v>
      </c>
      <c r="R18" s="14">
        <v>17052123936.294678</v>
      </c>
      <c r="S18" s="14">
        <v>16971771206.984711</v>
      </c>
      <c r="T18" s="14">
        <v>16892254396.835316</v>
      </c>
      <c r="U18" s="14">
        <v>16812737586.685921</v>
      </c>
      <c r="V18" s="14">
        <v>16733220776.536528</v>
      </c>
      <c r="W18" s="14">
        <v>16653703966.387135</v>
      </c>
      <c r="X18" s="14">
        <v>16574187156.23774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7642856705.5985603</v>
      </c>
      <c r="E35" s="11">
        <v>8362737888.1435776</v>
      </c>
      <c r="F35" s="11">
        <v>9048622890.6716728</v>
      </c>
      <c r="G35" s="11">
        <v>9542292528.5046368</v>
      </c>
      <c r="H35" s="11">
        <v>9814261963.1331081</v>
      </c>
      <c r="I35" s="11">
        <v>9986176292.145586</v>
      </c>
      <c r="J35" s="11">
        <v>10267176585.334591</v>
      </c>
      <c r="K35" s="11">
        <v>10930648032.219469</v>
      </c>
      <c r="L35" s="11">
        <v>11733333939.406891</v>
      </c>
      <c r="M35" s="11">
        <v>12192168940.688829</v>
      </c>
      <c r="N35" s="11">
        <v>12524014802.15366</v>
      </c>
      <c r="O35" s="11">
        <v>12595604516.70797</v>
      </c>
      <c r="P35" s="11">
        <v>12876346335.78327</v>
      </c>
      <c r="Q35" s="11">
        <v>13417894991.881041</v>
      </c>
      <c r="R35" s="11">
        <v>14427199829.07444</v>
      </c>
      <c r="S35" s="11">
        <v>15464700000</v>
      </c>
      <c r="T35" s="11">
        <v>16783492680.11281</v>
      </c>
      <c r="U35" s="11">
        <v>18816420297.41048</v>
      </c>
      <c r="V35" s="11">
        <v>20835470523.886848</v>
      </c>
      <c r="W35" s="11">
        <v>21382305805.059399</v>
      </c>
      <c r="X35" s="11">
        <v>22977985473.46381</v>
      </c>
    </row>
    <row r="36" spans="1:24" ht="15.75">
      <c r="A36" s="25">
        <v>5</v>
      </c>
      <c r="B36" s="9" t="s">
        <v>9</v>
      </c>
      <c r="C36" s="10"/>
      <c r="D36" s="11">
        <v>2415925.9999999995</v>
      </c>
      <c r="E36" s="11">
        <v>2466082.9999999991</v>
      </c>
      <c r="F36" s="11">
        <v>2517356</v>
      </c>
      <c r="G36" s="11">
        <v>2569672.0000000005</v>
      </c>
      <c r="H36" s="11">
        <v>2622903.0000000009</v>
      </c>
      <c r="I36" s="11">
        <v>2676925.9999999991</v>
      </c>
      <c r="J36" s="11">
        <v>2731717.0000000005</v>
      </c>
      <c r="K36" s="11">
        <v>2787227.9999999995</v>
      </c>
      <c r="L36" s="11">
        <v>2843275.9999999995</v>
      </c>
      <c r="M36" s="11">
        <v>2899635.9999999995</v>
      </c>
      <c r="N36" s="11">
        <v>2956126.0000000014</v>
      </c>
      <c r="O36" s="11">
        <v>3012634.9999999995</v>
      </c>
      <c r="P36" s="11">
        <v>3069122.9999999991</v>
      </c>
      <c r="Q36" s="11">
        <v>3125564.9999999991</v>
      </c>
      <c r="R36" s="11">
        <v>3181969.0000000009</v>
      </c>
      <c r="S36" s="11">
        <v>3238321.0000000005</v>
      </c>
      <c r="T36" s="11">
        <v>3294583</v>
      </c>
      <c r="U36" s="11">
        <v>3350673</v>
      </c>
      <c r="V36" s="11">
        <v>3406486.9999999995</v>
      </c>
      <c r="W36" s="11">
        <v>3461901.0000000005</v>
      </c>
      <c r="X36" s="11">
        <v>3516820.0000000005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54858.233727996922</v>
      </c>
      <c r="E39" s="11">
        <f t="shared" si="8"/>
        <v>54723.844874485869</v>
      </c>
      <c r="F39" s="11">
        <f t="shared" si="8"/>
        <v>55027.076756878421</v>
      </c>
      <c r="G39" s="11">
        <f t="shared" si="8"/>
        <v>55513.10192330143</v>
      </c>
      <c r="H39" s="11">
        <f t="shared" si="8"/>
        <v>55971.76759020274</v>
      </c>
      <c r="I39" s="11">
        <f t="shared" si="8"/>
        <v>56761.138943212231</v>
      </c>
      <c r="J39" s="11">
        <f t="shared" si="8"/>
        <v>56903.041176595463</v>
      </c>
      <c r="K39" s="11">
        <f t="shared" si="8"/>
        <v>55905.130035137052</v>
      </c>
      <c r="L39" s="11">
        <f t="shared" si="8"/>
        <v>56884.416771121818</v>
      </c>
      <c r="M39" s="11">
        <f t="shared" si="8"/>
        <v>56751.314531593882</v>
      </c>
      <c r="N39" s="11">
        <f t="shared" si="8"/>
        <v>57047.914386877535</v>
      </c>
      <c r="O39" s="11">
        <f t="shared" si="8"/>
        <v>57195.188179036311</v>
      </c>
      <c r="P39" s="11">
        <f t="shared" si="8"/>
        <v>57307.32677777858</v>
      </c>
      <c r="Q39" s="11">
        <f t="shared" si="8"/>
        <v>57625.446431929522</v>
      </c>
      <c r="R39" s="11">
        <f t="shared" si="8"/>
        <v>58215.843005124756</v>
      </c>
      <c r="S39" s="11">
        <f t="shared" si="8"/>
        <v>58670.67336935435</v>
      </c>
      <c r="T39" s="11">
        <f t="shared" si="8"/>
        <v>58901.300095374332</v>
      </c>
      <c r="U39" s="11">
        <f t="shared" si="8"/>
        <v>59747.706252746611</v>
      </c>
      <c r="V39" s="11">
        <f t="shared" si="8"/>
        <v>61067.228773662762</v>
      </c>
      <c r="W39" s="11">
        <f t="shared" si="8"/>
        <v>60762.397517803685</v>
      </c>
      <c r="X39" s="11">
        <f t="shared" si="8"/>
        <v>61879.800602461597</v>
      </c>
    </row>
    <row r="40" spans="1:24" ht="15.75">
      <c r="B40" s="20" t="s">
        <v>5</v>
      </c>
      <c r="C40" s="7"/>
      <c r="D40" s="11">
        <f t="shared" ref="D40:X40" si="9">+D8/D36</f>
        <v>7451.6872517568345</v>
      </c>
      <c r="E40" s="11">
        <f t="shared" si="9"/>
        <v>7381.2294196088205</v>
      </c>
      <c r="F40" s="11">
        <f t="shared" si="9"/>
        <v>7460.3828272982037</v>
      </c>
      <c r="G40" s="11">
        <f t="shared" si="9"/>
        <v>7733.3819338538979</v>
      </c>
      <c r="H40" s="11">
        <f t="shared" si="9"/>
        <v>8015.6857976603796</v>
      </c>
      <c r="I40" s="11">
        <f t="shared" si="9"/>
        <v>8322.8951346580252</v>
      </c>
      <c r="J40" s="11">
        <f t="shared" si="9"/>
        <v>8575.923966293898</v>
      </c>
      <c r="K40" s="11">
        <f t="shared" si="9"/>
        <v>8853.989334962067</v>
      </c>
      <c r="L40" s="11">
        <f t="shared" si="9"/>
        <v>9215.1123775030173</v>
      </c>
      <c r="M40" s="11">
        <f t="shared" si="9"/>
        <v>9636.4541234208373</v>
      </c>
      <c r="N40" s="11">
        <f t="shared" si="9"/>
        <v>9948.4568693328965</v>
      </c>
      <c r="O40" s="11">
        <f t="shared" si="9"/>
        <v>10008.842912304017</v>
      </c>
      <c r="P40" s="11">
        <f t="shared" si="9"/>
        <v>10022.124207429531</v>
      </c>
      <c r="Q40" s="11">
        <f t="shared" si="9"/>
        <v>10162.340774200018</v>
      </c>
      <c r="R40" s="11">
        <f t="shared" si="9"/>
        <v>10350.975250720168</v>
      </c>
      <c r="S40" s="11">
        <f t="shared" si="9"/>
        <v>10567.304190306166</v>
      </c>
      <c r="T40" s="11">
        <f t="shared" si="9"/>
        <v>10892.101161621264</v>
      </c>
      <c r="U40" s="11">
        <f t="shared" si="9"/>
        <v>11557.721277813438</v>
      </c>
      <c r="V40" s="11">
        <f t="shared" si="9"/>
        <v>12486.499292499342</v>
      </c>
      <c r="W40" s="11">
        <f t="shared" si="9"/>
        <v>13242.591628547178</v>
      </c>
      <c r="X40" s="11">
        <f t="shared" si="9"/>
        <v>14229.400321568599</v>
      </c>
    </row>
    <row r="41" spans="1:24" ht="15.75">
      <c r="B41" s="20" t="s">
        <v>38</v>
      </c>
      <c r="C41" s="7"/>
      <c r="D41" s="37">
        <f>+D9/D36</f>
        <v>30927.302286308313</v>
      </c>
      <c r="E41" s="37">
        <f t="shared" ref="E41:X41" si="10">+E9/E36</f>
        <v>31330.267994124384</v>
      </c>
      <c r="F41" s="37">
        <f t="shared" si="10"/>
        <v>31999.262130427636</v>
      </c>
      <c r="G41" s="37">
        <f t="shared" si="10"/>
        <v>32672.409206735061</v>
      </c>
      <c r="H41" s="37">
        <f t="shared" si="10"/>
        <v>33320.282206787189</v>
      </c>
      <c r="I41" s="37">
        <f t="shared" si="10"/>
        <v>34240.083305842585</v>
      </c>
      <c r="J41" s="37">
        <f t="shared" si="10"/>
        <v>34548.423930094068</v>
      </c>
      <c r="K41" s="37">
        <f t="shared" si="10"/>
        <v>33666.509627073639</v>
      </c>
      <c r="L41" s="37">
        <f t="shared" si="10"/>
        <v>34664.286909776936</v>
      </c>
      <c r="M41" s="37">
        <f t="shared" si="10"/>
        <v>34477.62528049582</v>
      </c>
      <c r="N41" s="37">
        <f t="shared" si="10"/>
        <v>34721.800151725634</v>
      </c>
      <c r="O41" s="37">
        <f t="shared" si="10"/>
        <v>35063.651454017461</v>
      </c>
      <c r="P41" s="37">
        <f t="shared" si="10"/>
        <v>35426.248860281768</v>
      </c>
      <c r="Q41" s="37">
        <f t="shared" si="10"/>
        <v>35858.188306614589</v>
      </c>
      <c r="R41" s="37">
        <f t="shared" si="10"/>
        <v>36504.838975503175</v>
      </c>
      <c r="S41" s="37">
        <f t="shared" si="10"/>
        <v>36979.519713041933</v>
      </c>
      <c r="T41" s="37">
        <f t="shared" si="10"/>
        <v>37116.680915190889</v>
      </c>
      <c r="U41" s="37">
        <f t="shared" si="10"/>
        <v>37503.769083697334</v>
      </c>
      <c r="V41" s="37">
        <f t="shared" si="10"/>
        <v>38105.818603206848</v>
      </c>
      <c r="W41" s="37">
        <f t="shared" si="10"/>
        <v>37241.978980774089</v>
      </c>
      <c r="X41" s="37">
        <f t="shared" si="10"/>
        <v>37562.027611070043</v>
      </c>
    </row>
    <row r="42" spans="1:24" ht="15.75">
      <c r="B42" s="20" t="s">
        <v>10</v>
      </c>
      <c r="C42" s="9"/>
      <c r="D42" s="11">
        <f t="shared" ref="D42:X42" si="11">+D10/D36</f>
        <v>16479.244189931771</v>
      </c>
      <c r="E42" s="11">
        <f t="shared" si="11"/>
        <v>16012.347460752664</v>
      </c>
      <c r="F42" s="11">
        <f t="shared" si="11"/>
        <v>15567.431799152575</v>
      </c>
      <c r="G42" s="11">
        <f t="shared" si="11"/>
        <v>15107.31078271247</v>
      </c>
      <c r="H42" s="11">
        <f t="shared" si="11"/>
        <v>14635.799585755172</v>
      </c>
      <c r="I42" s="11">
        <f t="shared" si="11"/>
        <v>14198.160502711618</v>
      </c>
      <c r="J42" s="11">
        <f t="shared" si="11"/>
        <v>13778.693280207495</v>
      </c>
      <c r="K42" s="11">
        <f t="shared" si="11"/>
        <v>13384.631073101336</v>
      </c>
      <c r="L42" s="11">
        <f t="shared" si="11"/>
        <v>13005.017483841862</v>
      </c>
      <c r="M42" s="11">
        <f t="shared" si="11"/>
        <v>12637.235127677221</v>
      </c>
      <c r="N42" s="11">
        <f t="shared" si="11"/>
        <v>12377.657365819001</v>
      </c>
      <c r="O42" s="11">
        <f t="shared" si="11"/>
        <v>12122.693812714839</v>
      </c>
      <c r="P42" s="11">
        <f t="shared" si="11"/>
        <v>11858.953710067282</v>
      </c>
      <c r="Q42" s="11">
        <f t="shared" si="11"/>
        <v>11604.917351114915</v>
      </c>
      <c r="R42" s="11">
        <f t="shared" si="11"/>
        <v>11360.028778901406</v>
      </c>
      <c r="S42" s="11">
        <f t="shared" si="11"/>
        <v>11123.849466006239</v>
      </c>
      <c r="T42" s="11">
        <f t="shared" si="11"/>
        <v>10892.518018562168</v>
      </c>
      <c r="U42" s="11">
        <f t="shared" si="11"/>
        <v>10686.215891235834</v>
      </c>
      <c r="V42" s="11">
        <f t="shared" si="11"/>
        <v>10474.910877956581</v>
      </c>
      <c r="W42" s="11">
        <f t="shared" si="11"/>
        <v>10277.826908482424</v>
      </c>
      <c r="X42" s="11">
        <f t="shared" si="11"/>
        <v>10088.372669822949</v>
      </c>
    </row>
    <row r="43" spans="1:24" ht="15.75">
      <c r="B43" s="26" t="s">
        <v>32</v>
      </c>
      <c r="C43" s="9"/>
      <c r="D43" s="11">
        <f t="shared" ref="D43:X43" si="12">+D11/D36</f>
        <v>16479.244189931771</v>
      </c>
      <c r="E43" s="11">
        <f t="shared" si="12"/>
        <v>16012.347460752664</v>
      </c>
      <c r="F43" s="11">
        <f t="shared" si="12"/>
        <v>15567.431799152575</v>
      </c>
      <c r="G43" s="11">
        <f t="shared" si="12"/>
        <v>15107.31078271247</v>
      </c>
      <c r="H43" s="11">
        <f t="shared" si="12"/>
        <v>14635.799585755172</v>
      </c>
      <c r="I43" s="11">
        <f t="shared" si="12"/>
        <v>14198.160502711618</v>
      </c>
      <c r="J43" s="11">
        <f t="shared" si="12"/>
        <v>13778.693280207495</v>
      </c>
      <c r="K43" s="11">
        <f t="shared" si="12"/>
        <v>13384.631073101336</v>
      </c>
      <c r="L43" s="11">
        <f t="shared" si="12"/>
        <v>13005.017483841862</v>
      </c>
      <c r="M43" s="11">
        <f t="shared" si="12"/>
        <v>12637.235127677221</v>
      </c>
      <c r="N43" s="11">
        <f t="shared" si="12"/>
        <v>12377.657365819001</v>
      </c>
      <c r="O43" s="11">
        <f t="shared" si="12"/>
        <v>12122.693812714839</v>
      </c>
      <c r="P43" s="11">
        <f t="shared" si="12"/>
        <v>11858.953710067282</v>
      </c>
      <c r="Q43" s="11">
        <f t="shared" si="12"/>
        <v>11604.917351114915</v>
      </c>
      <c r="R43" s="11">
        <f t="shared" si="12"/>
        <v>11360.028778901406</v>
      </c>
      <c r="S43" s="11">
        <f t="shared" si="12"/>
        <v>11123.849466006239</v>
      </c>
      <c r="T43" s="11">
        <f t="shared" si="12"/>
        <v>10892.518018562168</v>
      </c>
      <c r="U43" s="11">
        <f t="shared" si="12"/>
        <v>10686.215891235834</v>
      </c>
      <c r="V43" s="11">
        <f t="shared" si="12"/>
        <v>10474.910877956581</v>
      </c>
      <c r="W43" s="11">
        <f t="shared" si="12"/>
        <v>10277.826908482424</v>
      </c>
      <c r="X43" s="11">
        <f t="shared" si="12"/>
        <v>10088.372669822949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3787.2444670252339</v>
      </c>
      <c r="E45" s="11">
        <f t="shared" si="14"/>
        <v>3727.6847823231451</v>
      </c>
      <c r="F45" s="11">
        <f t="shared" si="14"/>
        <v>3679.1396936830733</v>
      </c>
      <c r="G45" s="11">
        <f t="shared" si="14"/>
        <v>3604.2360202902337</v>
      </c>
      <c r="H45" s="11">
        <f t="shared" si="14"/>
        <v>3506.4536662339938</v>
      </c>
      <c r="I45" s="11">
        <f t="shared" si="14"/>
        <v>3430.8623144924918</v>
      </c>
      <c r="J45" s="11">
        <f t="shared" si="14"/>
        <v>3362.0483132349082</v>
      </c>
      <c r="K45" s="11">
        <f t="shared" si="14"/>
        <v>3307.4533866364168</v>
      </c>
      <c r="L45" s="11">
        <f t="shared" si="14"/>
        <v>3255.8909558027103</v>
      </c>
      <c r="M45" s="11">
        <f t="shared" si="14"/>
        <v>3204.4914496487245</v>
      </c>
      <c r="N45" s="11">
        <f t="shared" si="14"/>
        <v>3249.6334530931531</v>
      </c>
      <c r="O45" s="11">
        <f t="shared" si="14"/>
        <v>3207.2677056473417</v>
      </c>
      <c r="P45" s="11">
        <f t="shared" si="14"/>
        <v>3148.2371167277693</v>
      </c>
      <c r="Q45" s="11">
        <f t="shared" si="14"/>
        <v>3091.3856996744207</v>
      </c>
      <c r="R45" s="11">
        <f t="shared" si="14"/>
        <v>3036.5873911414205</v>
      </c>
      <c r="S45" s="11">
        <f t="shared" si="14"/>
        <v>2983.7458807829353</v>
      </c>
      <c r="T45" s="11">
        <f t="shared" si="14"/>
        <v>2928.8694915143606</v>
      </c>
      <c r="U45" s="11">
        <f t="shared" si="14"/>
        <v>2892.6968793329756</v>
      </c>
      <c r="V45" s="11">
        <f t="shared" si="14"/>
        <v>2845.3011359694783</v>
      </c>
      <c r="W45" s="11">
        <f t="shared" si="14"/>
        <v>2805.9786164211387</v>
      </c>
      <c r="X45" s="11">
        <f t="shared" si="14"/>
        <v>2768.2847076531234</v>
      </c>
    </row>
    <row r="46" spans="1:24" ht="15.75">
      <c r="B46" s="10" t="s">
        <v>11</v>
      </c>
      <c r="C46" s="9"/>
      <c r="D46" s="11">
        <f t="shared" ref="D46:X46" si="15">+D16/D36</f>
        <v>12691.999722906539</v>
      </c>
      <c r="E46" s="11">
        <f t="shared" si="15"/>
        <v>12284.662678429519</v>
      </c>
      <c r="F46" s="11">
        <f t="shared" si="15"/>
        <v>11888.292105469502</v>
      </c>
      <c r="G46" s="11">
        <f t="shared" si="15"/>
        <v>11503.074762422235</v>
      </c>
      <c r="H46" s="11">
        <f t="shared" si="15"/>
        <v>11129.34591952118</v>
      </c>
      <c r="I46" s="11">
        <f t="shared" si="15"/>
        <v>10767.298188219125</v>
      </c>
      <c r="J46" s="11">
        <f t="shared" si="15"/>
        <v>10416.644966972588</v>
      </c>
      <c r="K46" s="11">
        <f t="shared" si="15"/>
        <v>10077.177686464922</v>
      </c>
      <c r="L46" s="11">
        <f t="shared" si="15"/>
        <v>9749.1265280391508</v>
      </c>
      <c r="M46" s="11">
        <f t="shared" si="15"/>
        <v>9432.7436780284952</v>
      </c>
      <c r="N46" s="11">
        <f t="shared" si="15"/>
        <v>9128.0239127258483</v>
      </c>
      <c r="O46" s="11">
        <f t="shared" si="15"/>
        <v>8915.4261070674966</v>
      </c>
      <c r="P46" s="11">
        <f t="shared" si="15"/>
        <v>8710.7165933395136</v>
      </c>
      <c r="Q46" s="11">
        <f t="shared" si="15"/>
        <v>8513.5316514404931</v>
      </c>
      <c r="R46" s="11">
        <f t="shared" si="15"/>
        <v>8323.4413877599854</v>
      </c>
      <c r="S46" s="11">
        <f t="shared" si="15"/>
        <v>8140.1035852233026</v>
      </c>
      <c r="T46" s="11">
        <f t="shared" si="15"/>
        <v>7963.6485270478088</v>
      </c>
      <c r="U46" s="11">
        <f t="shared" si="15"/>
        <v>7793.5190119028584</v>
      </c>
      <c r="V46" s="11">
        <f t="shared" si="15"/>
        <v>7629.6097419871039</v>
      </c>
      <c r="W46" s="11">
        <f t="shared" si="15"/>
        <v>7471.8482920612851</v>
      </c>
      <c r="X46" s="11">
        <f t="shared" si="15"/>
        <v>7320.0879621698277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3163.5309631166524</v>
      </c>
      <c r="E50" s="11">
        <f t="shared" ref="E50:X50" si="18">+E35/E36</f>
        <v>3391.1015517902606</v>
      </c>
      <c r="F50" s="11">
        <f t="shared" si="18"/>
        <v>3594.4947360133701</v>
      </c>
      <c r="G50" s="11">
        <f t="shared" si="18"/>
        <v>3713.4282229423193</v>
      </c>
      <c r="H50" s="11">
        <f t="shared" si="18"/>
        <v>3741.7555903261023</v>
      </c>
      <c r="I50" s="11">
        <f t="shared" si="18"/>
        <v>3730.4640816165966</v>
      </c>
      <c r="J50" s="11">
        <f t="shared" si="18"/>
        <v>3758.5066774247075</v>
      </c>
      <c r="K50" s="11">
        <f t="shared" si="18"/>
        <v>3921.6913837760926</v>
      </c>
      <c r="L50" s="11">
        <f t="shared" si="18"/>
        <v>4126.6953821601892</v>
      </c>
      <c r="M50" s="11">
        <f t="shared" si="18"/>
        <v>4204.7239517956159</v>
      </c>
      <c r="N50" s="11">
        <f t="shared" si="18"/>
        <v>4236.6309156489451</v>
      </c>
      <c r="O50" s="11">
        <f t="shared" si="18"/>
        <v>4180.926171510313</v>
      </c>
      <c r="P50" s="11">
        <f t="shared" si="18"/>
        <v>4195.4481250126746</v>
      </c>
      <c r="Q50" s="11">
        <f t="shared" si="18"/>
        <v>4292.9502319999883</v>
      </c>
      <c r="R50" s="11">
        <f t="shared" si="18"/>
        <v>4534.0478895534288</v>
      </c>
      <c r="S50" s="11">
        <f t="shared" si="18"/>
        <v>4775.5302825136851</v>
      </c>
      <c r="T50" s="11">
        <f t="shared" si="18"/>
        <v>5094.2691928273807</v>
      </c>
      <c r="U50" s="11">
        <f t="shared" si="18"/>
        <v>5615.7137080850562</v>
      </c>
      <c r="V50" s="11">
        <f t="shared" si="18"/>
        <v>6116.4098157095132</v>
      </c>
      <c r="W50" s="11">
        <f t="shared" si="18"/>
        <v>6176.4636842761811</v>
      </c>
      <c r="X50" s="11">
        <f t="shared" si="18"/>
        <v>6533.7394218253439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-0.24497480939214</v>
      </c>
      <c r="F53" s="32">
        <f>IFERROR(((F39/$D39)-1)*100,0)</f>
        <v>0.3077806509751424</v>
      </c>
      <c r="G53" s="32">
        <f>IFERROR(((G39/$D39)-1)*100,0)</f>
        <v>1.1937464092474093</v>
      </c>
      <c r="H53" s="32">
        <f t="shared" ref="H53:X53" si="19">IFERROR(((H39/$D39)-1)*100,0)</f>
        <v>2.0298390716096293</v>
      </c>
      <c r="I53" s="32">
        <f t="shared" si="19"/>
        <v>3.468768653125931</v>
      </c>
      <c r="J53" s="32">
        <f t="shared" si="19"/>
        <v>3.7274394555560919</v>
      </c>
      <c r="K53" s="32">
        <f t="shared" si="19"/>
        <v>1.9083667774120183</v>
      </c>
      <c r="L53" s="32">
        <f t="shared" si="19"/>
        <v>3.6934893915310907</v>
      </c>
      <c r="M53" s="32">
        <f t="shared" si="19"/>
        <v>3.450859925573635</v>
      </c>
      <c r="N53" s="32">
        <f t="shared" si="19"/>
        <v>3.9915259935959346</v>
      </c>
      <c r="O53" s="32">
        <f t="shared" si="19"/>
        <v>4.2599885053293818</v>
      </c>
      <c r="P53" s="32">
        <f t="shared" si="19"/>
        <v>4.4644037610196863</v>
      </c>
      <c r="Q53" s="32">
        <f t="shared" si="19"/>
        <v>5.0442978489851686</v>
      </c>
      <c r="R53" s="32">
        <f t="shared" si="19"/>
        <v>6.1205202008067561</v>
      </c>
      <c r="S53" s="32">
        <f t="shared" si="19"/>
        <v>6.9496215650336257</v>
      </c>
      <c r="T53" s="32">
        <f t="shared" si="19"/>
        <v>7.3700265076416915</v>
      </c>
      <c r="U53" s="32">
        <f t="shared" si="19"/>
        <v>8.9129237171453823</v>
      </c>
      <c r="V53" s="32">
        <f t="shared" si="19"/>
        <v>11.318255480939921</v>
      </c>
      <c r="W53" s="32">
        <f t="shared" si="19"/>
        <v>10.762584554000277</v>
      </c>
      <c r="X53" s="32">
        <f t="shared" si="19"/>
        <v>12.79947675544868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-0.94552857316176908</v>
      </c>
      <c r="F54" s="32">
        <f t="shared" ref="F54:I54" si="21">IFERROR(((F40/$D40)-1)*100,0)</f>
        <v>0.11669270659901976</v>
      </c>
      <c r="G54" s="32">
        <f t="shared" si="21"/>
        <v>3.7802805268115636</v>
      </c>
      <c r="H54" s="32">
        <f t="shared" si="21"/>
        <v>7.5687361378535378</v>
      </c>
      <c r="I54" s="32">
        <f t="shared" si="21"/>
        <v>11.69141770806057</v>
      </c>
      <c r="J54" s="32">
        <f t="shared" ref="J54:X54" si="22">IFERROR(((J40/$D40)-1)*100,0)</f>
        <v>15.087008841816463</v>
      </c>
      <c r="K54" s="32">
        <f t="shared" si="22"/>
        <v>18.818584782588953</v>
      </c>
      <c r="L54" s="32">
        <f t="shared" si="22"/>
        <v>23.664776394506259</v>
      </c>
      <c r="M54" s="32">
        <f t="shared" si="22"/>
        <v>29.319089728959224</v>
      </c>
      <c r="N54" s="32">
        <f t="shared" si="22"/>
        <v>33.506097789965828</v>
      </c>
      <c r="O54" s="32">
        <f t="shared" si="22"/>
        <v>34.316465172961983</v>
      </c>
      <c r="P54" s="32">
        <f t="shared" si="22"/>
        <v>34.494697225338889</v>
      </c>
      <c r="Q54" s="32">
        <f t="shared" si="22"/>
        <v>36.376372637003925</v>
      </c>
      <c r="R54" s="32">
        <f t="shared" si="22"/>
        <v>38.907805722519925</v>
      </c>
      <c r="S54" s="32">
        <f t="shared" si="22"/>
        <v>41.810892396413756</v>
      </c>
      <c r="T54" s="32">
        <f t="shared" si="22"/>
        <v>46.169596141508841</v>
      </c>
      <c r="U54" s="32">
        <f t="shared" si="22"/>
        <v>55.102071347513302</v>
      </c>
      <c r="V54" s="32">
        <f t="shared" si="22"/>
        <v>67.56606753128942</v>
      </c>
      <c r="W54" s="32">
        <f t="shared" si="22"/>
        <v>77.712659980799131</v>
      </c>
      <c r="X54" s="39">
        <f t="shared" si="22"/>
        <v>90.955415073463101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1.3029448998998827</v>
      </c>
      <c r="F55" s="32">
        <f t="shared" ref="F55:I55" si="23">IFERROR(((F41/$D41)-1)*100,0)</f>
        <v>3.4660632026540794</v>
      </c>
      <c r="G55" s="32">
        <f t="shared" si="23"/>
        <v>5.6426095760680584</v>
      </c>
      <c r="H55" s="32">
        <f t="shared" si="23"/>
        <v>7.7374350285257965</v>
      </c>
      <c r="I55" s="32">
        <f t="shared" si="23"/>
        <v>10.711509813776598</v>
      </c>
      <c r="J55" s="32">
        <f t="shared" ref="J55:X55" si="24">IFERROR(((J41/$D41)-1)*100,0)</f>
        <v>11.708495006332464</v>
      </c>
      <c r="K55" s="32">
        <f t="shared" si="24"/>
        <v>8.8569229718364006</v>
      </c>
      <c r="L55" s="32">
        <f t="shared" si="24"/>
        <v>12.083125094046787</v>
      </c>
      <c r="M55" s="32">
        <f t="shared" si="24"/>
        <v>11.479575429245426</v>
      </c>
      <c r="N55" s="32">
        <f t="shared" si="24"/>
        <v>12.269087779754928</v>
      </c>
      <c r="O55" s="32">
        <f t="shared" si="24"/>
        <v>13.374426031139276</v>
      </c>
      <c r="P55" s="32">
        <f t="shared" si="24"/>
        <v>14.546844507563673</v>
      </c>
      <c r="Q55" s="32">
        <f t="shared" si="24"/>
        <v>15.943472775797861</v>
      </c>
      <c r="R55" s="32">
        <f t="shared" si="24"/>
        <v>18.034345956078003</v>
      </c>
      <c r="S55" s="32">
        <f t="shared" si="24"/>
        <v>19.569173446508369</v>
      </c>
      <c r="T55" s="32">
        <f t="shared" si="24"/>
        <v>20.012668973144308</v>
      </c>
      <c r="U55" s="32">
        <f t="shared" si="24"/>
        <v>21.264275611586257</v>
      </c>
      <c r="V55" s="32">
        <f t="shared" si="24"/>
        <v>23.210935924652265</v>
      </c>
      <c r="W55" s="32">
        <f t="shared" si="24"/>
        <v>20.417806364124157</v>
      </c>
      <c r="X55" s="32">
        <f t="shared" si="24"/>
        <v>21.452648095010083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-2.8332411595937357</v>
      </c>
      <c r="F56" s="32">
        <f t="shared" ref="F56:I56" si="25">IFERROR(((F42/$D42)-1)*100,0)</f>
        <v>-5.5330959373505735</v>
      </c>
      <c r="G56" s="32">
        <f t="shared" si="25"/>
        <v>-8.3252204494761006</v>
      </c>
      <c r="H56" s="32">
        <f t="shared" si="25"/>
        <v>-11.186463304566342</v>
      </c>
      <c r="I56" s="32">
        <f t="shared" si="25"/>
        <v>-13.842162061132711</v>
      </c>
      <c r="J56" s="32">
        <f t="shared" ref="J56:X56" si="26">IFERROR(((J42/$D42)-1)*100,0)</f>
        <v>-16.387589616362476</v>
      </c>
      <c r="K56" s="32">
        <f t="shared" si="26"/>
        <v>-18.778853454463238</v>
      </c>
      <c r="L56" s="32">
        <f t="shared" si="26"/>
        <v>-21.082439619485317</v>
      </c>
      <c r="M56" s="32">
        <f t="shared" si="26"/>
        <v>-23.31423102888348</v>
      </c>
      <c r="N56" s="32">
        <f t="shared" si="26"/>
        <v>-24.889411048467213</v>
      </c>
      <c r="O56" s="32">
        <f t="shared" si="26"/>
        <v>-26.436590944374917</v>
      </c>
      <c r="P56" s="32">
        <f t="shared" si="26"/>
        <v>-28.037029044616744</v>
      </c>
      <c r="Q56" s="32">
        <f t="shared" si="26"/>
        <v>-29.578582504377813</v>
      </c>
      <c r="R56" s="32">
        <f t="shared" si="26"/>
        <v>-31.064625003603151</v>
      </c>
      <c r="S56" s="32">
        <f t="shared" si="26"/>
        <v>-32.497817631693863</v>
      </c>
      <c r="T56" s="32">
        <f t="shared" si="26"/>
        <v>-33.901592251317524</v>
      </c>
      <c r="U56" s="32">
        <f t="shared" si="26"/>
        <v>-35.153482962739702</v>
      </c>
      <c r="V56" s="32">
        <f t="shared" si="26"/>
        <v>-36.435732384156452</v>
      </c>
      <c r="W56" s="32">
        <f t="shared" si="26"/>
        <v>-37.63168510627564</v>
      </c>
      <c r="X56" s="32">
        <f t="shared" si="26"/>
        <v>-38.781338794733166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-2.8332411595937357</v>
      </c>
      <c r="F57" s="32">
        <f t="shared" ref="F57:I57" si="27">IFERROR(((F43/$D43)-1)*100,0)</f>
        <v>-5.5330959373505735</v>
      </c>
      <c r="G57" s="32">
        <f t="shared" si="27"/>
        <v>-8.3252204494761006</v>
      </c>
      <c r="H57" s="32">
        <f t="shared" si="27"/>
        <v>-11.186463304566342</v>
      </c>
      <c r="I57" s="32">
        <f t="shared" si="27"/>
        <v>-13.842162061132711</v>
      </c>
      <c r="J57" s="32">
        <f t="shared" ref="J57:X57" si="28">IFERROR(((J43/$D43)-1)*100,0)</f>
        <v>-16.387589616362476</v>
      </c>
      <c r="K57" s="32">
        <f t="shared" si="28"/>
        <v>-18.778853454463238</v>
      </c>
      <c r="L57" s="32">
        <f t="shared" si="28"/>
        <v>-21.082439619485317</v>
      </c>
      <c r="M57" s="32">
        <f t="shared" si="28"/>
        <v>-23.31423102888348</v>
      </c>
      <c r="N57" s="32">
        <f t="shared" si="28"/>
        <v>-24.889411048467213</v>
      </c>
      <c r="O57" s="32">
        <f t="shared" si="28"/>
        <v>-26.436590944374917</v>
      </c>
      <c r="P57" s="32">
        <f t="shared" si="28"/>
        <v>-28.037029044616744</v>
      </c>
      <c r="Q57" s="32">
        <f t="shared" si="28"/>
        <v>-29.578582504377813</v>
      </c>
      <c r="R57" s="32">
        <f t="shared" si="28"/>
        <v>-31.064625003603151</v>
      </c>
      <c r="S57" s="32">
        <f t="shared" si="28"/>
        <v>-32.497817631693863</v>
      </c>
      <c r="T57" s="32">
        <f t="shared" si="28"/>
        <v>-33.901592251317524</v>
      </c>
      <c r="U57" s="32">
        <f t="shared" si="28"/>
        <v>-35.153482962739702</v>
      </c>
      <c r="V57" s="32">
        <f t="shared" si="28"/>
        <v>-36.435732384156452</v>
      </c>
      <c r="W57" s="32">
        <f t="shared" si="28"/>
        <v>-37.63168510627564</v>
      </c>
      <c r="X57" s="32">
        <f t="shared" si="28"/>
        <v>-38.781338794733166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-1.572639031376577</v>
      </c>
      <c r="F59" s="32">
        <f t="shared" ref="F59:I59" si="31">IFERROR(((F45/$D45)-1)*100,0)</f>
        <v>-2.8544440234425483</v>
      </c>
      <c r="G59" s="32">
        <f t="shared" si="31"/>
        <v>-4.8322322028170444</v>
      </c>
      <c r="H59" s="32">
        <f t="shared" si="31"/>
        <v>-7.4141187144381231</v>
      </c>
      <c r="I59" s="32">
        <f t="shared" si="31"/>
        <v>-9.4100646429267734</v>
      </c>
      <c r="J59" s="32">
        <f t="shared" ref="J59:X59" si="32">IFERROR(((J45/$D45)-1)*100,0)</f>
        <v>-11.227058551208458</v>
      </c>
      <c r="K59" s="32">
        <f t="shared" si="32"/>
        <v>-12.668606015963856</v>
      </c>
      <c r="L59" s="32">
        <f t="shared" si="32"/>
        <v>-14.030082183733061</v>
      </c>
      <c r="M59" s="32">
        <f t="shared" si="32"/>
        <v>-15.387256419553086</v>
      </c>
      <c r="N59" s="32">
        <f t="shared" si="32"/>
        <v>-14.1953079240844</v>
      </c>
      <c r="O59" s="32">
        <f t="shared" si="32"/>
        <v>-15.313950985409885</v>
      </c>
      <c r="P59" s="32">
        <f t="shared" si="32"/>
        <v>-16.872619548623579</v>
      </c>
      <c r="Q59" s="32">
        <f t="shared" si="32"/>
        <v>-18.373748338918006</v>
      </c>
      <c r="R59" s="32">
        <f t="shared" si="32"/>
        <v>-19.820665986038964</v>
      </c>
      <c r="S59" s="32">
        <f t="shared" si="32"/>
        <v>-21.215915508972216</v>
      </c>
      <c r="T59" s="32">
        <f t="shared" si="32"/>
        <v>-22.664894832762172</v>
      </c>
      <c r="U59" s="32">
        <f t="shared" si="32"/>
        <v>-23.620011738901514</v>
      </c>
      <c r="V59" s="32">
        <f t="shared" si="32"/>
        <v>-24.871468933602369</v>
      </c>
      <c r="W59" s="32">
        <f t="shared" si="32"/>
        <v>-25.909757322184433</v>
      </c>
      <c r="X59" s="32">
        <f t="shared" si="32"/>
        <v>-26.905043184932619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-3.2094000423105729</v>
      </c>
      <c r="F60" s="32">
        <f t="shared" ref="F60:I60" si="33">IFERROR(((F46/$D46)-1)*100,0)</f>
        <v>-6.332395485216602</v>
      </c>
      <c r="G60" s="32">
        <f t="shared" si="33"/>
        <v>-9.367514863229399</v>
      </c>
      <c r="H60" s="32">
        <f t="shared" si="33"/>
        <v>-12.312116589201306</v>
      </c>
      <c r="I60" s="32">
        <f t="shared" si="33"/>
        <v>-15.164683081529773</v>
      </c>
      <c r="J60" s="32">
        <f t="shared" ref="J60:X60" si="34">IFERROR(((J46/$D46)-1)*100,0)</f>
        <v>-17.927472467773441</v>
      </c>
      <c r="K60" s="32">
        <f t="shared" si="34"/>
        <v>-20.602128061209957</v>
      </c>
      <c r="L60" s="32">
        <f t="shared" si="34"/>
        <v>-23.186836267858457</v>
      </c>
      <c r="M60" s="32">
        <f t="shared" si="34"/>
        <v>-25.679610116881225</v>
      </c>
      <c r="N60" s="32">
        <f t="shared" si="34"/>
        <v>-28.080490765757126</v>
      </c>
      <c r="O60" s="32">
        <f t="shared" si="34"/>
        <v>-29.755544423965574</v>
      </c>
      <c r="P60" s="32">
        <f t="shared" si="34"/>
        <v>-31.368446395264261</v>
      </c>
      <c r="Q60" s="32">
        <f t="shared" si="34"/>
        <v>-32.922062422714525</v>
      </c>
      <c r="R60" s="32">
        <f t="shared" si="34"/>
        <v>-34.419779629069595</v>
      </c>
      <c r="S60" s="32">
        <f t="shared" si="34"/>
        <v>-35.864294335493632</v>
      </c>
      <c r="T60" s="32">
        <f t="shared" si="34"/>
        <v>-37.254580043245632</v>
      </c>
      <c r="U60" s="32">
        <f t="shared" si="34"/>
        <v>-38.595026929939934</v>
      </c>
      <c r="V60" s="32">
        <f t="shared" si="34"/>
        <v>-39.88646463474803</v>
      </c>
      <c r="W60" s="32">
        <f t="shared" si="34"/>
        <v>-41.129463794613208</v>
      </c>
      <c r="X60" s="32">
        <f t="shared" si="34"/>
        <v>-42.325180255412995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7.1935628677839647</v>
      </c>
      <c r="F64" s="32">
        <f t="shared" ref="F64:I64" si="41">IFERROR(((F50/$D50)-1)*100,0)</f>
        <v>13.62287197189751</v>
      </c>
      <c r="G64" s="32">
        <f t="shared" si="41"/>
        <v>17.382389053145797</v>
      </c>
      <c r="H64" s="32">
        <f t="shared" si="41"/>
        <v>18.277824176558521</v>
      </c>
      <c r="I64" s="32">
        <f t="shared" si="41"/>
        <v>17.920896779888395</v>
      </c>
      <c r="J64" s="32">
        <f t="shared" ref="J64:X64" si="42">IFERROR(((J50/$D50)-1)*100,0)</f>
        <v>18.807330203017703</v>
      </c>
      <c r="K64" s="32">
        <f t="shared" si="42"/>
        <v>23.965639328293918</v>
      </c>
      <c r="L64" s="32">
        <f t="shared" si="42"/>
        <v>30.445866668383893</v>
      </c>
      <c r="M64" s="32">
        <f t="shared" si="42"/>
        <v>32.912369147580577</v>
      </c>
      <c r="N64" s="32">
        <f t="shared" si="42"/>
        <v>33.920956205059369</v>
      </c>
      <c r="O64" s="32">
        <f t="shared" si="42"/>
        <v>32.160115398122777</v>
      </c>
      <c r="P64" s="32">
        <f t="shared" si="42"/>
        <v>32.619157957581571</v>
      </c>
      <c r="Q64" s="32">
        <f t="shared" si="42"/>
        <v>35.701223792374478</v>
      </c>
      <c r="R64" s="32">
        <f t="shared" si="42"/>
        <v>43.322380669433016</v>
      </c>
      <c r="S64" s="32">
        <f t="shared" si="42"/>
        <v>50.955699128322117</v>
      </c>
      <c r="T64" s="32">
        <f t="shared" si="42"/>
        <v>61.031115301890402</v>
      </c>
      <c r="U64" s="32">
        <f t="shared" si="42"/>
        <v>77.514106027669754</v>
      </c>
      <c r="V64" s="32">
        <f t="shared" si="42"/>
        <v>93.34123443140696</v>
      </c>
      <c r="W64" s="32">
        <f t="shared" si="42"/>
        <v>95.239552142434007</v>
      </c>
      <c r="X64" s="32">
        <f t="shared" si="42"/>
        <v>106.53312700275973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16.978981267015925</v>
      </c>
      <c r="D67" s="30">
        <f>(D8/D7)*100</f>
        <v>13.583534768371267</v>
      </c>
      <c r="E67" s="30">
        <f t="shared" ref="E67:X67" si="43">(E8/E7)*100</f>
        <v>13.48814111387521</v>
      </c>
      <c r="F67" s="30">
        <f t="shared" si="43"/>
        <v>13.557657914956661</v>
      </c>
      <c r="G67" s="30">
        <f t="shared" si="43"/>
        <v>13.930732864718262</v>
      </c>
      <c r="H67" s="30">
        <f t="shared" si="43"/>
        <v>14.320944545377264</v>
      </c>
      <c r="I67" s="30">
        <f t="shared" si="43"/>
        <v>14.663016439794884</v>
      </c>
      <c r="J67" s="30">
        <f t="shared" si="43"/>
        <v>15.071117094917632</v>
      </c>
      <c r="K67" s="30">
        <f t="shared" si="43"/>
        <v>15.837525696474057</v>
      </c>
      <c r="L67" s="30">
        <f t="shared" si="43"/>
        <v>16.199713208945475</v>
      </c>
      <c r="M67" s="30">
        <f t="shared" si="43"/>
        <v>16.98014257988007</v>
      </c>
      <c r="N67" s="30">
        <f t="shared" si="43"/>
        <v>17.438774013483119</v>
      </c>
      <c r="O67" s="30">
        <f t="shared" si="43"/>
        <v>17.499449221101688</v>
      </c>
      <c r="P67" s="30">
        <f t="shared" si="43"/>
        <v>17.488381976518401</v>
      </c>
      <c r="Q67" s="30">
        <f t="shared" si="43"/>
        <v>17.635161900575223</v>
      </c>
      <c r="R67" s="30">
        <f t="shared" si="43"/>
        <v>17.780340739562888</v>
      </c>
      <c r="S67" s="30">
        <f t="shared" si="43"/>
        <v>18.01122022885427</v>
      </c>
      <c r="T67" s="30">
        <f t="shared" si="43"/>
        <v>18.492123508283388</v>
      </c>
      <c r="U67" s="30">
        <f t="shared" si="43"/>
        <v>19.344209180050537</v>
      </c>
      <c r="V67" s="30">
        <f t="shared" si="43"/>
        <v>20.44713595696118</v>
      </c>
      <c r="W67" s="30">
        <f t="shared" si="43"/>
        <v>21.79405712993308</v>
      </c>
      <c r="X67" s="30">
        <f t="shared" si="43"/>
        <v>22.995226524699806</v>
      </c>
    </row>
    <row r="68" spans="1:24" ht="15.75">
      <c r="B68" s="20" t="s">
        <v>38</v>
      </c>
      <c r="C68" s="31">
        <f t="shared" ref="C68:C69" si="44">AVERAGE(D68:X68)</f>
        <v>60.725778317176761</v>
      </c>
      <c r="D68" s="30">
        <f>(D9/D7)*100</f>
        <v>56.376773703023098</v>
      </c>
      <c r="E68" s="30">
        <f t="shared" ref="E68:X68" si="45">(E9/E7)*100</f>
        <v>57.25158395939323</v>
      </c>
      <c r="F68" s="30">
        <f t="shared" si="45"/>
        <v>58.151848174322126</v>
      </c>
      <c r="G68" s="30">
        <f t="shared" si="45"/>
        <v>58.855311763835935</v>
      </c>
      <c r="H68" s="30">
        <f t="shared" si="45"/>
        <v>59.530516260879253</v>
      </c>
      <c r="I68" s="30">
        <f t="shared" si="45"/>
        <v>60.323108280294967</v>
      </c>
      <c r="J68" s="30">
        <f t="shared" si="45"/>
        <v>60.714547440223676</v>
      </c>
      <c r="K68" s="30">
        <f t="shared" si="45"/>
        <v>60.220787619872866</v>
      </c>
      <c r="L68" s="30">
        <f t="shared" si="45"/>
        <v>60.938107266267615</v>
      </c>
      <c r="M68" s="30">
        <f t="shared" si="45"/>
        <v>60.752117488488963</v>
      </c>
      <c r="N68" s="30">
        <f t="shared" si="45"/>
        <v>60.864276152595906</v>
      </c>
      <c r="O68" s="30">
        <f t="shared" si="45"/>
        <v>61.30524712019271</v>
      </c>
      <c r="P68" s="30">
        <f t="shared" si="45"/>
        <v>61.818009759301162</v>
      </c>
      <c r="Q68" s="30">
        <f t="shared" si="45"/>
        <v>62.226308908465178</v>
      </c>
      <c r="R68" s="30">
        <f t="shared" si="45"/>
        <v>62.706021404327416</v>
      </c>
      <c r="S68" s="30">
        <f t="shared" si="45"/>
        <v>63.028967607447939</v>
      </c>
      <c r="T68" s="30">
        <f t="shared" si="45"/>
        <v>63.01504526231291</v>
      </c>
      <c r="U68" s="30">
        <f t="shared" si="45"/>
        <v>62.770224056882981</v>
      </c>
      <c r="V68" s="30">
        <f t="shared" si="45"/>
        <v>62.399783596601047</v>
      </c>
      <c r="W68" s="30">
        <f t="shared" si="45"/>
        <v>61.291161149232146</v>
      </c>
      <c r="X68" s="30">
        <f t="shared" si="45"/>
        <v>60.701597686751143</v>
      </c>
    </row>
    <row r="69" spans="1:24" ht="15.75">
      <c r="B69" s="20" t="s">
        <v>10</v>
      </c>
      <c r="C69" s="31">
        <f t="shared" si="44"/>
        <v>22.295240415807307</v>
      </c>
      <c r="D69" s="30">
        <f t="shared" ref="D69:X69" si="46">(D10/D7)*100</f>
        <v>30.039691528605637</v>
      </c>
      <c r="E69" s="30">
        <f t="shared" si="46"/>
        <v>29.260274926731562</v>
      </c>
      <c r="F69" s="30">
        <f t="shared" si="46"/>
        <v>28.29049391072121</v>
      </c>
      <c r="G69" s="30">
        <f t="shared" si="46"/>
        <v>27.213955371445799</v>
      </c>
      <c r="H69" s="30">
        <f t="shared" si="46"/>
        <v>26.148539193743474</v>
      </c>
      <c r="I69" s="30">
        <f t="shared" si="46"/>
        <v>25.013875279910152</v>
      </c>
      <c r="J69" s="30">
        <f t="shared" si="46"/>
        <v>24.214335464858681</v>
      </c>
      <c r="K69" s="30">
        <f t="shared" si="46"/>
        <v>23.941686683653064</v>
      </c>
      <c r="L69" s="30">
        <f t="shared" si="46"/>
        <v>22.862179524786907</v>
      </c>
      <c r="M69" s="30">
        <f t="shared" si="46"/>
        <v>22.267739931630974</v>
      </c>
      <c r="N69" s="30">
        <f t="shared" si="46"/>
        <v>21.696949833920971</v>
      </c>
      <c r="O69" s="30">
        <f t="shared" si="46"/>
        <v>21.195303658705601</v>
      </c>
      <c r="P69" s="30">
        <f t="shared" si="46"/>
        <v>20.693608264180448</v>
      </c>
      <c r="Q69" s="30">
        <f t="shared" si="46"/>
        <v>20.138529190959602</v>
      </c>
      <c r="R69" s="30">
        <f t="shared" si="46"/>
        <v>19.513637856109682</v>
      </c>
      <c r="S69" s="30">
        <f t="shared" si="46"/>
        <v>18.95981216369778</v>
      </c>
      <c r="T69" s="30">
        <f t="shared" si="46"/>
        <v>18.492831229403688</v>
      </c>
      <c r="U69" s="30">
        <f t="shared" si="46"/>
        <v>17.885566763066468</v>
      </c>
      <c r="V69" s="30">
        <f t="shared" si="46"/>
        <v>17.153080446437794</v>
      </c>
      <c r="W69" s="30">
        <f t="shared" si="46"/>
        <v>16.914781720834778</v>
      </c>
      <c r="X69" s="30">
        <f t="shared" si="46"/>
        <v>16.303175788549055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25.556792073936766</v>
      </c>
      <c r="D72" s="30">
        <f>(D13/D$10)*100</f>
        <v>22.981906350651109</v>
      </c>
      <c r="E72" s="30">
        <f t="shared" ref="E72:X72" si="47">(E13/E$10)*100</f>
        <v>23.280064284515124</v>
      </c>
      <c r="F72" s="30">
        <f t="shared" si="47"/>
        <v>23.633568729579082</v>
      </c>
      <c r="G72" s="30">
        <f t="shared" si="47"/>
        <v>23.857561892581288</v>
      </c>
      <c r="H72" s="30">
        <f t="shared" si="47"/>
        <v>23.958060136644519</v>
      </c>
      <c r="I72" s="30">
        <f t="shared" si="47"/>
        <v>24.164132486298158</v>
      </c>
      <c r="J72" s="30">
        <f t="shared" si="47"/>
        <v>24.400342215791586</v>
      </c>
      <c r="K72" s="30">
        <f t="shared" si="47"/>
        <v>24.710829671527517</v>
      </c>
      <c r="L72" s="30">
        <f t="shared" si="47"/>
        <v>25.035652276884719</v>
      </c>
      <c r="M72" s="30">
        <f t="shared" si="47"/>
        <v>25.357536021708288</v>
      </c>
      <c r="N72" s="30">
        <f t="shared" si="47"/>
        <v>26.254026566182397</v>
      </c>
      <c r="O72" s="30">
        <f t="shared" si="47"/>
        <v>26.456724513518704</v>
      </c>
      <c r="P72" s="30">
        <f t="shared" si="47"/>
        <v>26.547342992452812</v>
      </c>
      <c r="Q72" s="30">
        <f t="shared" si="47"/>
        <v>26.638584370249074</v>
      </c>
      <c r="R72" s="30">
        <f t="shared" si="47"/>
        <v>26.730455091638245</v>
      </c>
      <c r="S72" s="30">
        <f t="shared" si="47"/>
        <v>26.822961690564661</v>
      </c>
      <c r="T72" s="30">
        <f t="shared" si="47"/>
        <v>26.888819339322762</v>
      </c>
      <c r="U72" s="30">
        <f t="shared" si="47"/>
        <v>27.069422036526369</v>
      </c>
      <c r="V72" s="30">
        <f t="shared" si="47"/>
        <v>27.16301044581806</v>
      </c>
      <c r="W72" s="30">
        <f t="shared" si="47"/>
        <v>27.301283057270876</v>
      </c>
      <c r="X72" s="30">
        <f t="shared" si="47"/>
        <v>27.440349382946682</v>
      </c>
    </row>
    <row r="73" spans="1:24" ht="15.75">
      <c r="A73" s="36"/>
      <c r="B73" s="10" t="s">
        <v>11</v>
      </c>
      <c r="C73" s="31">
        <f>AVERAGE(D73:X73)</f>
        <v>74.443207926063238</v>
      </c>
      <c r="D73" s="30">
        <f>(D16/D$10)*100</f>
        <v>77.018093649348899</v>
      </c>
      <c r="E73" s="30">
        <f t="shared" ref="E73:X73" si="48">(E16/E$10)*100</f>
        <v>76.71993571548488</v>
      </c>
      <c r="F73" s="30">
        <f t="shared" si="48"/>
        <v>76.366431270420918</v>
      </c>
      <c r="G73" s="30">
        <f>(G16/G$10)*100</f>
        <v>76.142438107418712</v>
      </c>
      <c r="H73" s="30">
        <f t="shared" si="48"/>
        <v>76.041939863355495</v>
      </c>
      <c r="I73" s="30">
        <f t="shared" si="48"/>
        <v>75.835867513701842</v>
      </c>
      <c r="J73" s="30">
        <f t="shared" si="48"/>
        <v>75.599657784208418</v>
      </c>
      <c r="K73" s="30">
        <f t="shared" si="48"/>
        <v>75.289170328472494</v>
      </c>
      <c r="L73" s="30">
        <f t="shared" si="48"/>
        <v>74.964347723115281</v>
      </c>
      <c r="M73" s="30">
        <f t="shared" si="48"/>
        <v>74.642463978291701</v>
      </c>
      <c r="N73" s="30">
        <f t="shared" si="48"/>
        <v>73.745973433817596</v>
      </c>
      <c r="O73" s="30">
        <f t="shared" si="48"/>
        <v>73.543275486481292</v>
      </c>
      <c r="P73" s="30">
        <f t="shared" si="48"/>
        <v>73.452657007547202</v>
      </c>
      <c r="Q73" s="30">
        <f t="shared" si="48"/>
        <v>73.361415629750923</v>
      </c>
      <c r="R73" s="30">
        <f t="shared" si="48"/>
        <v>73.269544908361752</v>
      </c>
      <c r="S73" s="30">
        <f t="shared" si="48"/>
        <v>73.177038309435332</v>
      </c>
      <c r="T73" s="30">
        <f t="shared" si="48"/>
        <v>73.111180660677249</v>
      </c>
      <c r="U73" s="30">
        <f t="shared" si="48"/>
        <v>72.930577963473624</v>
      </c>
      <c r="V73" s="30">
        <f t="shared" si="48"/>
        <v>72.83698955418194</v>
      </c>
      <c r="W73" s="30">
        <f t="shared" si="48"/>
        <v>72.698716942729121</v>
      </c>
      <c r="X73" s="30">
        <f t="shared" si="48"/>
        <v>72.559650617053322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485811609.49284548</v>
      </c>
      <c r="E147">
        <v>920108414.42480493</v>
      </c>
      <c r="F147">
        <v>1305824057.4308119</v>
      </c>
      <c r="G147">
        <v>1843033127.037962</v>
      </c>
      <c r="H147">
        <v>1947001505.8398061</v>
      </c>
      <c r="I147">
        <v>2096382708.528389</v>
      </c>
      <c r="J147">
        <v>2038413883.442493</v>
      </c>
      <c r="K147">
        <v>2188169588.252471</v>
      </c>
      <c r="L147">
        <v>2510144353.593926</v>
      </c>
      <c r="M147">
        <v>2789145742.7725172</v>
      </c>
      <c r="N147">
        <v>2584371094.2388721</v>
      </c>
      <c r="O147">
        <v>1920454136.2479661</v>
      </c>
      <c r="P147">
        <v>1812261065.4540901</v>
      </c>
      <c r="Q147">
        <v>2234290004.5888782</v>
      </c>
      <c r="R147">
        <v>2443947991.3228478</v>
      </c>
      <c r="S147">
        <v>2601300000</v>
      </c>
      <c r="T147">
        <v>3033421171.4154601</v>
      </c>
      <c r="U147">
        <v>4276610558.5916309</v>
      </c>
      <c r="V147">
        <v>5357998673.3970213</v>
      </c>
      <c r="W147">
        <v>5010847586.667223</v>
      </c>
      <c r="X147">
        <v>6031480085.4981432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Wealth_PAN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2014-12-03T13:25:04Z</dcterms:modified>
</cp:coreProperties>
</file>