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PAK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<sst xmlns="http://schemas.openxmlformats.org/spreadsheetml/2006/main" count="95" uniqueCount="65">
  <si>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</si>
  <si>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</si>
  <si>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</si>
  <si>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</si>
  <si>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</si>
  <si>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</si>
  <si>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</si>
  <si>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</si>
  <si>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</si>
  <si>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</si>
  <si>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</si>
  <si>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</si>
  <si>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</si>
  <si>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</si>
  <si>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</si>
  <si>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</si>
  <si>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</si>
  <si>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</si>
  <si>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</si>
  <si>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</si>
  <si>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</si>
  <si>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</si>
  <si>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</si>
  <si>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</si>
  <si>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</si>
  <si>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</si>
  <si>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</si>
  <si>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</si>
  <si>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</si>
  <si>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</si>
  <si>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</si>
  <si>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</si>
  <si>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</si>
  <si>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</si>
  <si>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</si>
  <si>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</si>
  <si>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</si>
  <si>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</si>
  <si>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</si>
  <si>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</si>
  <si>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</si>
  <si>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</si>
  <si>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</si>
  <si>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</si>
  <si>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</si>
  <si>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</si>
  <si>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</si>
  <si>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</si>
  <si>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</si>
  <si>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</si>
  <si>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</si>
  <si>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</si>
  <si>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</si>
  <si>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</si>
  <si>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</si>
  <si>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</si>
  <si>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</si>
  <si>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</si>
  <si>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</si>
  <si>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</si>
  <si>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</si>
  <si>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</si>
  <si>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</si>
  <si>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Pakistan</t>
  </si>
  <si>
    <t>PAK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</si>
</sst>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Wealth_PAK!$B$54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Wealth_PAK!$D$52:$X$52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1.5811498335470464</c:v>
                </c:pt>
                <c:pt idx="2">
                  <c:v>3.9764862518875566</c:v>
                </c:pt>
                <c:pt idx="3">
                  <c:v>6.4421062869645329</c:v>
                </c:pt>
                <c:pt idx="4">
                  <c:v>8.443936514971039</c:v>
                </c:pt>
                <c:pt idx="5">
                  <c:v>10.420445469992856</c:v>
                </c:pt>
                <c:pt idx="6">
                  <c:v>12.429136095201754</c:v>
                </c:pt>
                <c:pt idx="7">
                  <c:v>13.693129191635744</c:v>
                </c:pt>
                <c:pt idx="8">
                  <c:v>14.390282741159677</c:v>
                </c:pt>
                <c:pt idx="9">
                  <c:v>14.638150392071925</c:v>
                </c:pt>
                <c:pt idx="10">
                  <c:v>15.277581825439924</c:v>
                </c:pt>
                <c:pt idx="11">
                  <c:v>16.275182561933079</c:v>
                </c:pt>
                <c:pt idx="12">
                  <c:v>17.217707215105893</c:v>
                </c:pt>
                <c:pt idx="13">
                  <c:v>18.402239704025035</c:v>
                </c:pt>
                <c:pt idx="14">
                  <c:v>18.951373493065702</c:v>
                </c:pt>
                <c:pt idx="15">
                  <c:v>20.296934422388091</c:v>
                </c:pt>
                <c:pt idx="16">
                  <c:v>22.984096646328943</c:v>
                </c:pt>
                <c:pt idx="17">
                  <c:v>26.612070867799265</c:v>
                </c:pt>
                <c:pt idx="18">
                  <c:v>30.596091379743129</c:v>
                </c:pt>
                <c:pt idx="19">
                  <c:v>32.520333516633457</c:v>
                </c:pt>
                <c:pt idx="20" formatCode="_(* #,##0.0000_);_(* \(#,##0.0000\);_(* &quot;-&quot;??_);_(@_)">
                  <c:v>33.61162419138364</c:v>
                </c:pt>
              </c:numCache>
            </c:numRef>
          </c:val>
        </c:ser>
        <c:ser>
          <c:idx val="1"/>
          <c:order val="1"/>
          <c:tx>
            <c:strRef>
              <c:f>Wealth_PAK!$B$55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Wealth_PAK!$D$52:$X$52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0.93602833014005959</c:v>
                </c:pt>
                <c:pt idx="2">
                  <c:v>1.9804839472061131</c:v>
                </c:pt>
                <c:pt idx="3">
                  <c:v>3.2076022036098495</c:v>
                </c:pt>
                <c:pt idx="4">
                  <c:v>4.875193624756724</c:v>
                </c:pt>
                <c:pt idx="5">
                  <c:v>5.4437120229841041</c:v>
                </c:pt>
                <c:pt idx="6">
                  <c:v>7.4832610085548978</c:v>
                </c:pt>
                <c:pt idx="7">
                  <c:v>4.9676713274313444</c:v>
                </c:pt>
                <c:pt idx="8">
                  <c:v>6.3617161246707354</c:v>
                </c:pt>
                <c:pt idx="9">
                  <c:v>8.2794341049272404</c:v>
                </c:pt>
                <c:pt idx="10">
                  <c:v>10.262156276788414</c:v>
                </c:pt>
                <c:pt idx="11">
                  <c:v>12.204223578456119</c:v>
                </c:pt>
                <c:pt idx="12">
                  <c:v>14.420664848012589</c:v>
                </c:pt>
                <c:pt idx="13">
                  <c:v>13.423186646979346</c:v>
                </c:pt>
                <c:pt idx="14">
                  <c:v>16.910731814184011</c:v>
                </c:pt>
                <c:pt idx="15">
                  <c:v>20.593077080933497</c:v>
                </c:pt>
                <c:pt idx="16">
                  <c:v>23.636391662530553</c:v>
                </c:pt>
                <c:pt idx="17">
                  <c:v>25.579594977245556</c:v>
                </c:pt>
                <c:pt idx="18">
                  <c:v>27.505747602383089</c:v>
                </c:pt>
                <c:pt idx="19">
                  <c:v>29.37571562636796</c:v>
                </c:pt>
                <c:pt idx="20">
                  <c:v>26.877641013547727</c:v>
                </c:pt>
              </c:numCache>
            </c:numRef>
          </c:val>
        </c:ser>
        <c:ser>
          <c:idx val="2"/>
          <c:order val="2"/>
          <c:tx>
            <c:strRef>
              <c:f>Wealth_PAK!$B$56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Wealth_PAK!$D$52:$X$52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-3.4536165543714081</c:v>
                </c:pt>
                <c:pt idx="2">
                  <c:v>-6.5615857356217777</c:v>
                </c:pt>
                <c:pt idx="3">
                  <c:v>-9.200974737438095</c:v>
                </c:pt>
                <c:pt idx="4">
                  <c:v>-12.069663461371693</c:v>
                </c:pt>
                <c:pt idx="5">
                  <c:v>-14.988309583107085</c:v>
                </c:pt>
                <c:pt idx="6">
                  <c:v>-17.779912539885178</c:v>
                </c:pt>
                <c:pt idx="7">
                  <c:v>-20.311801516699333</c:v>
                </c:pt>
                <c:pt idx="8">
                  <c:v>-23.088600261773241</c:v>
                </c:pt>
                <c:pt idx="9">
                  <c:v>-25.791312936990096</c:v>
                </c:pt>
                <c:pt idx="10">
                  <c:v>-28.127992756365916</c:v>
                </c:pt>
                <c:pt idx="11">
                  <c:v>-30.080377443720597</c:v>
                </c:pt>
                <c:pt idx="12">
                  <c:v>-31.993870071192354</c:v>
                </c:pt>
                <c:pt idx="13">
                  <c:v>-33.966959107505858</c:v>
                </c:pt>
                <c:pt idx="14">
                  <c:v>-36.068283824446169</c:v>
                </c:pt>
                <c:pt idx="15">
                  <c:v>-37.946269177785261</c:v>
                </c:pt>
                <c:pt idx="16">
                  <c:v>-39.655489560537546</c:v>
                </c:pt>
                <c:pt idx="17">
                  <c:v>-41.950711331129931</c:v>
                </c:pt>
                <c:pt idx="18">
                  <c:v>-44.380320000734208</c:v>
                </c:pt>
                <c:pt idx="19">
                  <c:v>-46.082979367523471</c:v>
                </c:pt>
                <c:pt idx="20">
                  <c:v>-47.841203567620042</c:v>
                </c:pt>
              </c:numCache>
            </c:numRef>
          </c:val>
        </c:ser>
        <c:ser>
          <c:idx val="4"/>
          <c:order val="3"/>
          <c:tx>
            <c:strRef>
              <c:f>Wealth_PAK!$B$53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Wealth_PAK!$D$52:$X$52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0.19457005303160635</c:v>
                </c:pt>
                <c:pt idx="2">
                  <c:v>0.65441603624594169</c:v>
                </c:pt>
                <c:pt idx="3">
                  <c:v>1.3341251118187403</c:v>
                </c:pt>
                <c:pt idx="4">
                  <c:v>2.1830727281472617</c:v>
                </c:pt>
                <c:pt idx="5">
                  <c:v>2.3037721341235162</c:v>
                </c:pt>
                <c:pt idx="6">
                  <c:v>3.4104695396932616</c:v>
                </c:pt>
                <c:pt idx="7">
                  <c:v>1.4877050048194285</c:v>
                </c:pt>
                <c:pt idx="8">
                  <c:v>1.9707142085364504</c:v>
                </c:pt>
                <c:pt idx="9">
                  <c:v>2.7376242403341911</c:v>
                </c:pt>
                <c:pt idx="10">
                  <c:v>3.6788523561820385</c:v>
                </c:pt>
                <c:pt idx="11">
                  <c:v>4.723937286972002</c:v>
                </c:pt>
                <c:pt idx="12">
                  <c:v>5.9462170004172865</c:v>
                </c:pt>
                <c:pt idx="13">
                  <c:v>5.1053942468729518</c:v>
                </c:pt>
                <c:pt idx="14">
                  <c:v>7.0560861947265963</c:v>
                </c:pt>
                <c:pt idx="15">
                  <c:v>9.3019233488524264</c:v>
                </c:pt>
                <c:pt idx="16">
                  <c:v>11.376195782148946</c:v>
                </c:pt>
                <c:pt idx="17">
                  <c:v>12.770917232144052</c:v>
                </c:pt>
                <c:pt idx="18">
                  <c:v>14.18487868980689</c:v>
                </c:pt>
                <c:pt idx="19">
                  <c:v>15.377160774862087</c:v>
                </c:pt>
                <c:pt idx="20">
                  <c:v>13.58716233979489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Wealth_PAK!$D$64:$X$64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2.2055061178774427</c:v>
                </c:pt>
                <c:pt idx="2">
                  <c:v>7.2448240709026779</c:v>
                </c:pt>
                <c:pt idx="3">
                  <c:v>6.4077971684587176</c:v>
                </c:pt>
                <c:pt idx="4">
                  <c:v>7.6349913945814585</c:v>
                </c:pt>
                <c:pt idx="5">
                  <c:v>10.115507087995802</c:v>
                </c:pt>
                <c:pt idx="6">
                  <c:v>12.458157877805998</c:v>
                </c:pt>
                <c:pt idx="7">
                  <c:v>10.621672367070767</c:v>
                </c:pt>
                <c:pt idx="8">
                  <c:v>10.518579866231658</c:v>
                </c:pt>
                <c:pt idx="9">
                  <c:v>11.763423733485467</c:v>
                </c:pt>
                <c:pt idx="10">
                  <c:v>13.895341230826673</c:v>
                </c:pt>
                <c:pt idx="11">
                  <c:v>13.763553161077912</c:v>
                </c:pt>
                <c:pt idx="12">
                  <c:v>15.207165388800625</c:v>
                </c:pt>
                <c:pt idx="13">
                  <c:v>18.635069646974145</c:v>
                </c:pt>
                <c:pt idx="14">
                  <c:v>25.152999544174204</c:v>
                </c:pt>
                <c:pt idx="15">
                  <c:v>32.383784420937815</c:v>
                </c:pt>
                <c:pt idx="16">
                  <c:v>38.066005699628192</c:v>
                </c:pt>
                <c:pt idx="17">
                  <c:v>43.31065451037226</c:v>
                </c:pt>
                <c:pt idx="18">
                  <c:v>42.992145389014745</c:v>
                </c:pt>
                <c:pt idx="19">
                  <c:v>45.481410530219371</c:v>
                </c:pt>
                <c:pt idx="20">
                  <c:v>48.805722357045589</c:v>
                </c:pt>
              </c:numCache>
            </c:numRef>
          </c:val>
        </c:ser>
        <c:marker val="1"/>
        <c:axId val="72694784"/>
        <c:axId val="72704768"/>
      </c:lineChart>
      <c:catAx>
        <c:axId val="7269478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704768"/>
        <c:crosses val="autoZero"/>
        <c:auto val="1"/>
        <c:lblAlgn val="ctr"/>
        <c:lblOffset val="100"/>
      </c:catAx>
      <c:valAx>
        <c:axId val="727047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2694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Wealth_PAK!$B$40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Wealth_PAK!$D$38:$X$38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Wealth_PAK!$D$40:$X$40</c:f>
              <c:numCache>
                <c:formatCode>_(* #,##0_);_(* \(#,##0\);_(* "-"??_);_(@_)</c:formatCode>
                <c:ptCount val="21"/>
                <c:pt idx="0">
                  <c:v>1482.4504887260684</c:v>
                </c:pt>
                <c:pt idx="1">
                  <c:v>1505.890252160978</c:v>
                </c:pt>
                <c:pt idx="2">
                  <c:v>1541.3999286013004</c:v>
                </c:pt>
                <c:pt idx="3">
                  <c:v>1577.9515248614271</c:v>
                </c:pt>
                <c:pt idx="4">
                  <c:v>1607.6276668599755</c:v>
                </c:pt>
                <c:pt idx="5">
                  <c:v>1636.9284335234111</c:v>
                </c:pt>
                <c:pt idx="6">
                  <c:v>1666.7062775138152</c:v>
                </c:pt>
                <c:pt idx="7">
                  <c:v>1685.4443493493645</c:v>
                </c:pt>
                <c:pt idx="8">
                  <c:v>1695.779305551453</c:v>
                </c:pt>
                <c:pt idx="9">
                  <c:v>1699.4538207537955</c:v>
                </c:pt>
                <c:pt idx="10">
                  <c:v>1708.9330751628277</c:v>
                </c:pt>
                <c:pt idx="11">
                  <c:v>1723.7220121565051</c:v>
                </c:pt>
                <c:pt idx="12">
                  <c:v>1737.6944734838294</c:v>
                </c:pt>
                <c:pt idx="13">
                  <c:v>1755.2545811549301</c:v>
                </c:pt>
                <c:pt idx="14">
                  <c:v>1763.3952176943237</c:v>
                </c:pt>
                <c:pt idx="15">
                  <c:v>1783.3424922671704</c:v>
                </c:pt>
                <c:pt idx="16">
                  <c:v>1823.1783417888439</c:v>
                </c:pt>
                <c:pt idx="17">
                  <c:v>1876.9612633658865</c:v>
                </c:pt>
                <c:pt idx="18">
                  <c:v>1936.022394916145</c:v>
                </c:pt>
                <c:pt idx="19">
                  <c:v>1964.5483318787487</c:v>
                </c:pt>
                <c:pt idx="20">
                  <c:v>1980.7261758200045</c:v>
                </c:pt>
              </c:numCache>
            </c:numRef>
          </c:val>
        </c:ser>
        <c:ser>
          <c:idx val="1"/>
          <c:order val="1"/>
          <c:tx>
            <c:strRef>
              <c:f>Wealth_PAK!$B$41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Wealth_PAK!$D$38:$X$38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Wealth_PAK!$D$41:$X$41</c:f>
              <c:numCache>
                <c:formatCode>General</c:formatCode>
                <c:ptCount val="21"/>
                <c:pt idx="0">
                  <c:v>6113.3965284136002</c:v>
                </c:pt>
                <c:pt idx="1">
                  <c:v>6170.6196518533498</c:v>
                </c:pt>
                <c:pt idx="2">
                  <c:v>6234.4713652878872</c:v>
                </c:pt>
                <c:pt idx="3">
                  <c:v>6309.4899701744034</c:v>
                </c:pt>
                <c:pt idx="4">
                  <c:v>6411.4364462229196</c:v>
                </c:pt>
                <c:pt idx="5">
                  <c:v>6446.1922302435441</c:v>
                </c:pt>
                <c:pt idx="6">
                  <c:v>6570.8779471227244</c:v>
                </c:pt>
                <c:pt idx="7">
                  <c:v>6417.0899748877864</c:v>
                </c:pt>
                <c:pt idx="8">
                  <c:v>6502.3134611267487</c:v>
                </c:pt>
                <c:pt idx="9">
                  <c:v>6619.5511655565142</c:v>
                </c:pt>
                <c:pt idx="10">
                  <c:v>6740.7628339791618</c:v>
                </c:pt>
                <c:pt idx="11">
                  <c:v>6859.4891089787707</c:v>
                </c:pt>
                <c:pt idx="12">
                  <c:v>6994.9889526061615</c:v>
                </c:pt>
                <c:pt idx="13">
                  <c:v>6934.0091548925138</c:v>
                </c:pt>
                <c:pt idx="14">
                  <c:v>7147.2166200712591</c:v>
                </c:pt>
                <c:pt idx="15">
                  <c:v>7372.3329877729257</c:v>
                </c:pt>
                <c:pt idx="16">
                  <c:v>7558.3828757529845</c:v>
                </c:pt>
                <c:pt idx="17">
                  <c:v>7677.1785997347897</c:v>
                </c:pt>
                <c:pt idx="18">
                  <c:v>7794.9319474518952</c:v>
                </c:pt>
                <c:pt idx="19">
                  <c:v>7909.2505077126307</c:v>
                </c:pt>
                <c:pt idx="20">
                  <c:v>7756.5333010552968</c:v>
                </c:pt>
              </c:numCache>
            </c:numRef>
          </c:val>
        </c:ser>
        <c:ser>
          <c:idx val="2"/>
          <c:order val="2"/>
          <c:tx>
            <c:strRef>
              <c:f>Wealth_PAK!$B$42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Wealth_PAK!$D$38:$X$38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Wealth_PAK!$D$42:$X$42</c:f>
              <c:numCache>
                <c:formatCode>_(* #,##0_);_(* \(#,##0\);_(* "-"??_);_(@_)</c:formatCode>
                <c:ptCount val="21"/>
                <c:pt idx="0">
                  <c:v>1805.9285446505562</c:v>
                </c:pt>
                <c:pt idx="1">
                  <c:v>1743.558697472386</c:v>
                </c:pt>
                <c:pt idx="2">
                  <c:v>1687.4309948692432</c:v>
                </c:pt>
                <c:pt idx="3">
                  <c:v>1639.765515481075</c:v>
                </c:pt>
                <c:pt idx="4">
                  <c:v>1587.9590469583864</c:v>
                </c:pt>
                <c:pt idx="5">
                  <c:v>1535.2503835286307</c:v>
                </c:pt>
                <c:pt idx="6">
                  <c:v>1484.836028878866</c:v>
                </c:pt>
                <c:pt idx="7">
                  <c:v>1439.1119231277182</c:v>
                </c:pt>
                <c:pt idx="8">
                  <c:v>1388.9649219629302</c:v>
                </c:pt>
                <c:pt idx="9">
                  <c:v>1340.1558622813004</c:v>
                </c:pt>
                <c:pt idx="10">
                  <c:v>1297.9570944261034</c:v>
                </c:pt>
                <c:pt idx="11">
                  <c:v>1262.6984220557786</c:v>
                </c:pt>
                <c:pt idx="12">
                  <c:v>1228.1421124964822</c:v>
                </c:pt>
                <c:pt idx="13">
                  <c:v>1192.5095343783262</c:v>
                </c:pt>
                <c:pt idx="14">
                  <c:v>1154.5611114993035</c:v>
                </c:pt>
                <c:pt idx="15">
                  <c:v>1120.6460379389962</c:v>
                </c:pt>
                <c:pt idx="16">
                  <c:v>1089.7787391558873</c:v>
                </c:pt>
                <c:pt idx="17">
                  <c:v>1048.3286740377255</c:v>
                </c:pt>
                <c:pt idx="18">
                  <c:v>1004.4516775500373</c:v>
                </c:pt>
                <c:pt idx="19">
                  <c:v>973.70286602702356</c:v>
                </c:pt>
                <c:pt idx="20">
                  <c:v>941.95059331852576</c:v>
                </c:pt>
              </c:numCache>
            </c:numRef>
          </c:val>
        </c:ser>
        <c:overlap val="100"/>
        <c:axId val="78194176"/>
        <c:axId val="78195712"/>
      </c:barChart>
      <c:catAx>
        <c:axId val="781941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195712"/>
        <c:crosses val="autoZero"/>
        <c:auto val="1"/>
        <c:lblAlgn val="ctr"/>
        <c:lblOffset val="100"/>
      </c:catAx>
      <c:valAx>
        <c:axId val="781957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19417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Wealth_PAK!$B$67:$B$69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Wealth_PAK!$C$67:$C$69</c:f>
              <c:numCache>
                <c:formatCode>_(* #,##0_);_(* \(#,##0\);_(* "-"??_);_(@_)</c:formatCode>
                <c:ptCount val="3"/>
                <c:pt idx="0">
                  <c:v>17.303481272611275</c:v>
                </c:pt>
                <c:pt idx="1">
                  <c:v>69.157014514461537</c:v>
                </c:pt>
                <c:pt idx="2">
                  <c:v>13.53950421292719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Wealth_PAK!$B$72:$B$75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Wealth_PAK!$C$72:$C$75</c:f>
              <c:numCache>
                <c:formatCode>_(* #,##0_);_(* \(#,##0\);_(* "-"??_);_(@_)</c:formatCode>
                <c:ptCount val="4"/>
                <c:pt idx="0">
                  <c:v>40.855184746101841</c:v>
                </c:pt>
                <c:pt idx="1">
                  <c:v>13.009192952858944</c:v>
                </c:pt>
                <c:pt idx="2">
                  <c:v>46.135622301039227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1051538569738.4724</v>
      </c>
      <c r="E7" s="13">
        <f t="shared" ref="E7:X7" si="0">+E8+E9+E10</f>
        <v>1083026247959.9247</v>
      </c>
      <c r="F7" s="13">
        <f t="shared" si="0"/>
        <v>1116767170476.9761</v>
      </c>
      <c r="G7" s="13">
        <f t="shared" si="0"/>
        <v>1153077054670.2654</v>
      </c>
      <c r="H7" s="13">
        <f t="shared" si="0"/>
        <v>1192441170585.4055</v>
      </c>
      <c r="I7" s="13">
        <f t="shared" si="0"/>
        <v>1224867937287.4604</v>
      </c>
      <c r="J7" s="13">
        <f t="shared" si="0"/>
        <v>1271083031744.4412</v>
      </c>
      <c r="K7" s="13">
        <f t="shared" si="0"/>
        <v>1281022800587.1982</v>
      </c>
      <c r="L7" s="13">
        <f t="shared" si="0"/>
        <v>1321175374283.0635</v>
      </c>
      <c r="M7" s="13">
        <f t="shared" si="0"/>
        <v>1364463387114.998</v>
      </c>
      <c r="N7" s="13">
        <f t="shared" si="0"/>
        <v>1408752178931.0449</v>
      </c>
      <c r="O7" s="13">
        <f t="shared" si="0"/>
        <v>1452841804704.5981</v>
      </c>
      <c r="P7" s="13">
        <f t="shared" si="0"/>
        <v>1498180297301.9561</v>
      </c>
      <c r="Q7" s="13">
        <f t="shared" si="0"/>
        <v>1513293721046.8088</v>
      </c>
      <c r="R7" s="13">
        <f t="shared" si="0"/>
        <v>1568758520173.8398</v>
      </c>
      <c r="S7" s="13">
        <f t="shared" si="0"/>
        <v>1630291785156.6553</v>
      </c>
      <c r="T7" s="13">
        <f t="shared" si="0"/>
        <v>1691260923140.2644</v>
      </c>
      <c r="U7" s="13">
        <f t="shared" si="0"/>
        <v>1743529257660.9727</v>
      </c>
      <c r="V7" s="13">
        <f t="shared" si="0"/>
        <v>1797560624521.876</v>
      </c>
      <c r="W7" s="13">
        <f t="shared" si="0"/>
        <v>1849437936830.8296</v>
      </c>
      <c r="X7" s="13">
        <f t="shared" si="0"/>
        <v>1853840203852.6143</v>
      </c>
    </row>
    <row r="8" spans="1:24" s="22" customFormat="1" ht="15.75">
      <c r="A8" s="19">
        <v>1</v>
      </c>
      <c r="B8" s="20" t="s">
        <v>5</v>
      </c>
      <c r="C8" s="20"/>
      <c r="D8" s="21">
        <v>165804199044.96024</v>
      </c>
      <c r="E8" s="21">
        <v>173132355891.75333</v>
      </c>
      <c r="F8" s="21">
        <v>181901072618.41782</v>
      </c>
      <c r="G8" s="21">
        <v>190979338928.09894</v>
      </c>
      <c r="H8" s="21">
        <v>199541667070.1308</v>
      </c>
      <c r="I8" s="21">
        <v>208457455425.44543</v>
      </c>
      <c r="J8" s="21">
        <v>217900688615.44458</v>
      </c>
      <c r="K8" s="21">
        <v>226280935664.91956</v>
      </c>
      <c r="L8" s="21">
        <v>233692331002.44037</v>
      </c>
      <c r="M8" s="21">
        <v>240066663435.81555</v>
      </c>
      <c r="N8" s="21">
        <v>246978754003.83267</v>
      </c>
      <c r="O8" s="21">
        <v>254348812363.64246</v>
      </c>
      <c r="P8" s="21">
        <v>261361833195.34491</v>
      </c>
      <c r="Q8" s="21">
        <v>268799502256.33493</v>
      </c>
      <c r="R8" s="21">
        <v>274842895013.92172</v>
      </c>
      <c r="S8" s="21">
        <v>282919195373.29907</v>
      </c>
      <c r="T8" s="21">
        <v>294467594227.12433</v>
      </c>
      <c r="U8" s="21">
        <v>308658013623.11615</v>
      </c>
      <c r="V8" s="21">
        <v>324171961343.32703</v>
      </c>
      <c r="W8" s="21">
        <v>334944424284.57312</v>
      </c>
      <c r="X8" s="21">
        <v>343840957657.24744</v>
      </c>
    </row>
    <row r="9" spans="1:24" s="22" customFormat="1" ht="15.75">
      <c r="A9" s="19">
        <v>2</v>
      </c>
      <c r="B9" s="20" t="s">
        <v>38</v>
      </c>
      <c r="C9" s="20"/>
      <c r="D9" s="21">
        <v>683750872320.13354</v>
      </c>
      <c r="E9" s="21">
        <v>709436770776.78406</v>
      </c>
      <c r="F9" s="21">
        <v>735731854862.44727</v>
      </c>
      <c r="G9" s="21">
        <v>763637034783.56067</v>
      </c>
      <c r="H9" s="21">
        <v>795799141285.21143</v>
      </c>
      <c r="I9" s="21">
        <v>820901391887.65466</v>
      </c>
      <c r="J9" s="21">
        <v>859058880861.6355</v>
      </c>
      <c r="K9" s="21">
        <v>861532523648.21606</v>
      </c>
      <c r="L9" s="21">
        <v>896072256964.54297</v>
      </c>
      <c r="M9" s="21">
        <v>935084873946.70923</v>
      </c>
      <c r="N9" s="21">
        <v>974189820518.80078</v>
      </c>
      <c r="O9" s="21">
        <v>1012171856010.2023</v>
      </c>
      <c r="P9" s="21">
        <v>1052096996181.9614</v>
      </c>
      <c r="Q9" s="21">
        <v>1061873433909.2781</v>
      </c>
      <c r="R9" s="21">
        <v>1113965654120.6035</v>
      </c>
      <c r="S9" s="21">
        <v>1169587180235.4087</v>
      </c>
      <c r="T9" s="21">
        <v>1220779542327.5437</v>
      </c>
      <c r="U9" s="21">
        <v>1262478210431.833</v>
      </c>
      <c r="V9" s="21">
        <v>1305201006237.6826</v>
      </c>
      <c r="W9" s="21">
        <v>1348482658756.8933</v>
      </c>
      <c r="X9" s="21">
        <v>1346482856082.3467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201983498373.37863</v>
      </c>
      <c r="E10" s="21">
        <f t="shared" ref="E10:X10" si="1">+E13+E16+E19+E23</f>
        <v>200457121291.38733</v>
      </c>
      <c r="F10" s="21">
        <f t="shared" si="1"/>
        <v>199134242996.11084</v>
      </c>
      <c r="G10" s="21">
        <f t="shared" si="1"/>
        <v>198460680958.60571</v>
      </c>
      <c r="H10" s="21">
        <f t="shared" si="1"/>
        <v>197100362230.0632</v>
      </c>
      <c r="I10" s="21">
        <f t="shared" si="1"/>
        <v>195509089974.36047</v>
      </c>
      <c r="J10" s="21">
        <f t="shared" si="1"/>
        <v>194123462267.36115</v>
      </c>
      <c r="K10" s="21">
        <f t="shared" si="1"/>
        <v>193209341274.06268</v>
      </c>
      <c r="L10" s="21">
        <f t="shared" si="1"/>
        <v>191410786316.08008</v>
      </c>
      <c r="M10" s="21">
        <f t="shared" si="1"/>
        <v>189311849732.47327</v>
      </c>
      <c r="N10" s="21">
        <f t="shared" si="1"/>
        <v>187583604408.41147</v>
      </c>
      <c r="O10" s="21">
        <f t="shared" si="1"/>
        <v>186321136330.75333</v>
      </c>
      <c r="P10" s="21">
        <f t="shared" si="1"/>
        <v>184721467924.64963</v>
      </c>
      <c r="Q10" s="21">
        <f t="shared" si="1"/>
        <v>182620784881.19571</v>
      </c>
      <c r="R10" s="21">
        <f t="shared" si="1"/>
        <v>179949971039.31482</v>
      </c>
      <c r="S10" s="21">
        <f t="shared" si="1"/>
        <v>177785409547.94754</v>
      </c>
      <c r="T10" s="21">
        <f t="shared" si="1"/>
        <v>176013786585.59634</v>
      </c>
      <c r="U10" s="21">
        <f t="shared" si="1"/>
        <v>172393033606.0235</v>
      </c>
      <c r="V10" s="21">
        <f t="shared" si="1"/>
        <v>168187656940.86615</v>
      </c>
      <c r="W10" s="21">
        <f t="shared" si="1"/>
        <v>166010853789.36316</v>
      </c>
      <c r="X10" s="21">
        <f t="shared" si="1"/>
        <v>163516390113.02011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104910835964.4808</v>
      </c>
      <c r="E11" s="38">
        <f t="shared" ref="E11:X11" si="2">+E13+E16</f>
        <v>104259583625.39316</v>
      </c>
      <c r="F11" s="38">
        <f t="shared" si="2"/>
        <v>103834990059.9772</v>
      </c>
      <c r="G11" s="38">
        <f t="shared" si="2"/>
        <v>104090372815.57632</v>
      </c>
      <c r="H11" s="38">
        <f t="shared" si="2"/>
        <v>103694111596.86932</v>
      </c>
      <c r="I11" s="38">
        <f t="shared" si="2"/>
        <v>103099523951.19962</v>
      </c>
      <c r="J11" s="38">
        <f t="shared" si="2"/>
        <v>102759927425.91052</v>
      </c>
      <c r="K11" s="38">
        <f t="shared" si="2"/>
        <v>102901980794.67381</v>
      </c>
      <c r="L11" s="38">
        <f t="shared" si="2"/>
        <v>102165731415.45927</v>
      </c>
      <c r="M11" s="38">
        <f t="shared" si="2"/>
        <v>101202823262.57306</v>
      </c>
      <c r="N11" s="38">
        <f t="shared" si="2"/>
        <v>100693232657.03021</v>
      </c>
      <c r="O11" s="38">
        <f t="shared" si="2"/>
        <v>100585491281.61038</v>
      </c>
      <c r="P11" s="38">
        <f t="shared" si="2"/>
        <v>100194426439.10092</v>
      </c>
      <c r="Q11" s="38">
        <f t="shared" si="2"/>
        <v>99378376395.957047</v>
      </c>
      <c r="R11" s="38">
        <f t="shared" si="2"/>
        <v>98109008805.469803</v>
      </c>
      <c r="S11" s="38">
        <f t="shared" si="2"/>
        <v>97491285189.288666</v>
      </c>
      <c r="T11" s="38">
        <f t="shared" si="2"/>
        <v>97459622126.760651</v>
      </c>
      <c r="U11" s="38">
        <f t="shared" si="2"/>
        <v>95614688874.859131</v>
      </c>
      <c r="V11" s="38">
        <f t="shared" si="2"/>
        <v>93203108688.778381</v>
      </c>
      <c r="W11" s="38">
        <f t="shared" si="2"/>
        <v>92831457465.742859</v>
      </c>
      <c r="X11" s="38">
        <f t="shared" si="2"/>
        <v>92204815122.326691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97072662408.897827</v>
      </c>
      <c r="E12" s="38">
        <f t="shared" ref="E12:X12" si="3">+E23+E19</f>
        <v>96197537665.994186</v>
      </c>
      <c r="F12" s="38">
        <f t="shared" si="3"/>
        <v>95299252936.133636</v>
      </c>
      <c r="G12" s="38">
        <f t="shared" si="3"/>
        <v>94370308143.029373</v>
      </c>
      <c r="H12" s="38">
        <f t="shared" si="3"/>
        <v>93406250633.193878</v>
      </c>
      <c r="I12" s="38">
        <f t="shared" si="3"/>
        <v>92409566023.160858</v>
      </c>
      <c r="J12" s="38">
        <f t="shared" si="3"/>
        <v>91363534841.450623</v>
      </c>
      <c r="K12" s="38">
        <f t="shared" si="3"/>
        <v>90307360479.38887</v>
      </c>
      <c r="L12" s="38">
        <f t="shared" si="3"/>
        <v>89245054900.620789</v>
      </c>
      <c r="M12" s="38">
        <f t="shared" si="3"/>
        <v>88109026469.900223</v>
      </c>
      <c r="N12" s="38">
        <f t="shared" si="3"/>
        <v>86890371751.381256</v>
      </c>
      <c r="O12" s="38">
        <f t="shared" si="3"/>
        <v>85735645049.142944</v>
      </c>
      <c r="P12" s="38">
        <f t="shared" si="3"/>
        <v>84527041485.548706</v>
      </c>
      <c r="Q12" s="38">
        <f t="shared" si="3"/>
        <v>83242408485.238663</v>
      </c>
      <c r="R12" s="38">
        <f t="shared" si="3"/>
        <v>81840962233.845001</v>
      </c>
      <c r="S12" s="38">
        <f t="shared" si="3"/>
        <v>80294124358.658875</v>
      </c>
      <c r="T12" s="38">
        <f t="shared" si="3"/>
        <v>78554164458.835693</v>
      </c>
      <c r="U12" s="38">
        <f t="shared" si="3"/>
        <v>76778344731.164368</v>
      </c>
      <c r="V12" s="38">
        <f t="shared" si="3"/>
        <v>74984548252.087769</v>
      </c>
      <c r="W12" s="38">
        <f t="shared" si="3"/>
        <v>73179396323.620316</v>
      </c>
      <c r="X12" s="38">
        <f t="shared" si="3"/>
        <v>71311574990.69342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73494107363.045715</v>
      </c>
      <c r="E13" s="13">
        <f t="shared" ref="E13:X13" si="4">+E14+E15</f>
        <v>73550772056.463638</v>
      </c>
      <c r="F13" s="13">
        <f t="shared" si="4"/>
        <v>73834095523.553253</v>
      </c>
      <c r="G13" s="13">
        <f t="shared" si="4"/>
        <v>74797395311.657944</v>
      </c>
      <c r="H13" s="13">
        <f t="shared" si="4"/>
        <v>75109051125.456512</v>
      </c>
      <c r="I13" s="13">
        <f t="shared" si="4"/>
        <v>75222380512.292358</v>
      </c>
      <c r="J13" s="13">
        <f t="shared" si="4"/>
        <v>75590701019.50885</v>
      </c>
      <c r="K13" s="13">
        <f t="shared" si="4"/>
        <v>76440671420.777695</v>
      </c>
      <c r="L13" s="13">
        <f t="shared" si="4"/>
        <v>76412339074.068741</v>
      </c>
      <c r="M13" s="13">
        <f t="shared" si="4"/>
        <v>76157347953.68808</v>
      </c>
      <c r="N13" s="13">
        <f t="shared" si="4"/>
        <v>76355674380.650818</v>
      </c>
      <c r="O13" s="13">
        <f t="shared" si="4"/>
        <v>76950653661.539001</v>
      </c>
      <c r="P13" s="13">
        <f t="shared" si="4"/>
        <v>77262309475.33757</v>
      </c>
      <c r="Q13" s="13">
        <f t="shared" si="4"/>
        <v>77148980088.501724</v>
      </c>
      <c r="R13" s="13">
        <f t="shared" si="4"/>
        <v>76582333154.32251</v>
      </c>
      <c r="S13" s="13">
        <f t="shared" si="4"/>
        <v>76667330194.449387</v>
      </c>
      <c r="T13" s="13">
        <f t="shared" si="4"/>
        <v>77318974168.755493</v>
      </c>
      <c r="U13" s="13">
        <f t="shared" si="4"/>
        <v>76157347953.68808</v>
      </c>
      <c r="V13" s="13">
        <f t="shared" si="4"/>
        <v>74429074804.441437</v>
      </c>
      <c r="W13" s="13">
        <f t="shared" si="4"/>
        <v>74740730618.240021</v>
      </c>
      <c r="X13" s="13">
        <f t="shared" si="4"/>
        <v>74797395311.657944</v>
      </c>
    </row>
    <row r="14" spans="1:24" ht="15.75">
      <c r="A14" s="8" t="s">
        <v>43</v>
      </c>
      <c r="B14" s="2" t="s">
        <v>27</v>
      </c>
      <c r="C14" s="10"/>
      <c r="D14" s="11">
        <v>59327934008.565048</v>
      </c>
      <c r="E14" s="11">
        <v>59384598701.982971</v>
      </c>
      <c r="F14" s="11">
        <v>59667922169.072586</v>
      </c>
      <c r="G14" s="11">
        <v>60631221957.177269</v>
      </c>
      <c r="H14" s="11">
        <v>60942877770.975845</v>
      </c>
      <c r="I14" s="11">
        <v>61056207157.811691</v>
      </c>
      <c r="J14" s="11">
        <v>61424527665.028183</v>
      </c>
      <c r="K14" s="11">
        <v>62274498066.297028</v>
      </c>
      <c r="L14" s="11">
        <v>62246165719.588066</v>
      </c>
      <c r="M14" s="11">
        <v>61991174599.207413</v>
      </c>
      <c r="N14" s="11">
        <v>62189501026.170143</v>
      </c>
      <c r="O14" s="11">
        <v>62784480307.058327</v>
      </c>
      <c r="P14" s="11">
        <v>63096136120.856903</v>
      </c>
      <c r="Q14" s="11">
        <v>62982806734.021057</v>
      </c>
      <c r="R14" s="11">
        <v>62416159799.841835</v>
      </c>
      <c r="S14" s="11">
        <v>62501156839.968719</v>
      </c>
      <c r="T14" s="11">
        <v>63152800814.274826</v>
      </c>
      <c r="U14" s="11">
        <v>61991174599.207413</v>
      </c>
      <c r="V14" s="11">
        <v>60262901449.96077</v>
      </c>
      <c r="W14" s="11">
        <v>60574557263.759346</v>
      </c>
      <c r="X14" s="11">
        <v>60631221957.177269</v>
      </c>
    </row>
    <row r="15" spans="1:24" ht="15.75">
      <c r="A15" s="8" t="s">
        <v>47</v>
      </c>
      <c r="B15" s="2" t="s">
        <v>6</v>
      </c>
      <c r="C15" s="10"/>
      <c r="D15" s="11">
        <v>14166173354.480671</v>
      </c>
      <c r="E15" s="11">
        <v>14166173354.480671</v>
      </c>
      <c r="F15" s="11">
        <v>14166173354.480671</v>
      </c>
      <c r="G15" s="11">
        <v>14166173354.480671</v>
      </c>
      <c r="H15" s="11">
        <v>14166173354.480671</v>
      </c>
      <c r="I15" s="11">
        <v>14166173354.480671</v>
      </c>
      <c r="J15" s="11">
        <v>14166173354.480671</v>
      </c>
      <c r="K15" s="11">
        <v>14166173354.480671</v>
      </c>
      <c r="L15" s="11">
        <v>14166173354.480671</v>
      </c>
      <c r="M15" s="11">
        <v>14166173354.480671</v>
      </c>
      <c r="N15" s="11">
        <v>14166173354.480671</v>
      </c>
      <c r="O15" s="11">
        <v>14166173354.480671</v>
      </c>
      <c r="P15" s="11">
        <v>14166173354.480671</v>
      </c>
      <c r="Q15" s="11">
        <v>14166173354.480671</v>
      </c>
      <c r="R15" s="11">
        <v>14166173354.480671</v>
      </c>
      <c r="S15" s="11">
        <v>14166173354.480671</v>
      </c>
      <c r="T15" s="11">
        <v>14166173354.480671</v>
      </c>
      <c r="U15" s="11">
        <v>14166173354.480671</v>
      </c>
      <c r="V15" s="11">
        <v>14166173354.480671</v>
      </c>
      <c r="W15" s="11">
        <v>14166173354.480671</v>
      </c>
      <c r="X15" s="11">
        <v>14166173354.480671</v>
      </c>
    </row>
    <row r="16" spans="1:24" ht="15.75">
      <c r="A16" s="15" t="s">
        <v>44</v>
      </c>
      <c r="B16" s="10" t="s">
        <v>11</v>
      </c>
      <c r="C16" s="10"/>
      <c r="D16" s="13">
        <f>+D17+D18</f>
        <v>31416728601.435097</v>
      </c>
      <c r="E16" s="13">
        <f t="shared" ref="E16:X16" si="5">+E17+E18</f>
        <v>30708811568.929527</v>
      </c>
      <c r="F16" s="13">
        <f t="shared" si="5"/>
        <v>30000894536.423958</v>
      </c>
      <c r="G16" s="13">
        <f t="shared" si="5"/>
        <v>29292977503.918388</v>
      </c>
      <c r="H16" s="13">
        <f t="shared" si="5"/>
        <v>28585060471.412819</v>
      </c>
      <c r="I16" s="13">
        <f t="shared" si="5"/>
        <v>27877143438.907249</v>
      </c>
      <c r="J16" s="13">
        <f t="shared" si="5"/>
        <v>27169226406.40168</v>
      </c>
      <c r="K16" s="13">
        <f t="shared" si="5"/>
        <v>26461309373.896114</v>
      </c>
      <c r="L16" s="13">
        <f t="shared" si="5"/>
        <v>25753392341.390537</v>
      </c>
      <c r="M16" s="13">
        <f t="shared" si="5"/>
        <v>25045475308.884972</v>
      </c>
      <c r="N16" s="13">
        <f t="shared" si="5"/>
        <v>24337558276.379402</v>
      </c>
      <c r="O16" s="13">
        <f t="shared" si="5"/>
        <v>23634837620.071373</v>
      </c>
      <c r="P16" s="13">
        <f t="shared" si="5"/>
        <v>22932116963.763348</v>
      </c>
      <c r="Q16" s="13">
        <f t="shared" si="5"/>
        <v>22229396307.455322</v>
      </c>
      <c r="R16" s="13">
        <f t="shared" si="5"/>
        <v>21526675651.147297</v>
      </c>
      <c r="S16" s="13">
        <f t="shared" si="5"/>
        <v>20823954994.839272</v>
      </c>
      <c r="T16" s="13">
        <f t="shared" si="5"/>
        <v>20140647958.005165</v>
      </c>
      <c r="U16" s="13">
        <f t="shared" si="5"/>
        <v>19457340921.171059</v>
      </c>
      <c r="V16" s="13">
        <f t="shared" si="5"/>
        <v>18774033884.336952</v>
      </c>
      <c r="W16" s="13">
        <f t="shared" si="5"/>
        <v>18090726847.502846</v>
      </c>
      <c r="X16" s="13">
        <f t="shared" si="5"/>
        <v>17407419810.668739</v>
      </c>
    </row>
    <row r="17" spans="1:24">
      <c r="A17" s="8" t="s">
        <v>45</v>
      </c>
      <c r="B17" s="2" t="s">
        <v>7</v>
      </c>
      <c r="C17" s="2"/>
      <c r="D17" s="14">
        <v>21828192348.708027</v>
      </c>
      <c r="E17" s="14">
        <v>21318067625.297089</v>
      </c>
      <c r="F17" s="14">
        <v>20807942901.88615</v>
      </c>
      <c r="G17" s="14">
        <v>20297818178.475212</v>
      </c>
      <c r="H17" s="14">
        <v>19787693455.064274</v>
      </c>
      <c r="I17" s="14">
        <v>19277568731.653336</v>
      </c>
      <c r="J17" s="14">
        <v>18767444008.242397</v>
      </c>
      <c r="K17" s="14">
        <v>18257319284.831463</v>
      </c>
      <c r="L17" s="14">
        <v>17747194561.420517</v>
      </c>
      <c r="M17" s="14">
        <v>17237069838.009583</v>
      </c>
      <c r="N17" s="14">
        <v>16726945114.598646</v>
      </c>
      <c r="O17" s="14">
        <v>16221598601.826908</v>
      </c>
      <c r="P17" s="14">
        <v>15716252089.055178</v>
      </c>
      <c r="Q17" s="14">
        <v>15210905576.283442</v>
      </c>
      <c r="R17" s="14">
        <v>14705559063.511709</v>
      </c>
      <c r="S17" s="14">
        <v>14200212550.739977</v>
      </c>
      <c r="T17" s="14">
        <v>13715115988.558842</v>
      </c>
      <c r="U17" s="14">
        <v>13230019426.377707</v>
      </c>
      <c r="V17" s="14">
        <v>12744922864.196573</v>
      </c>
      <c r="W17" s="14">
        <v>12259826302.015438</v>
      </c>
      <c r="X17" s="14">
        <v>11774729739.834303</v>
      </c>
    </row>
    <row r="18" spans="1:24">
      <c r="A18" s="8" t="s">
        <v>46</v>
      </c>
      <c r="B18" s="2" t="s">
        <v>62</v>
      </c>
      <c r="C18" s="2"/>
      <c r="D18" s="14">
        <v>9588536252.7270718</v>
      </c>
      <c r="E18" s="14">
        <v>9390743943.6324406</v>
      </c>
      <c r="F18" s="14">
        <v>9192951634.5378094</v>
      </c>
      <c r="G18" s="14">
        <v>8995159325.4431763</v>
      </c>
      <c r="H18" s="14">
        <v>8797367016.3485451</v>
      </c>
      <c r="I18" s="14">
        <v>8599574707.2539139</v>
      </c>
      <c r="J18" s="14">
        <v>8401782398.1592827</v>
      </c>
      <c r="K18" s="14">
        <v>8203990089.0646505</v>
      </c>
      <c r="L18" s="14">
        <v>8006197779.9700193</v>
      </c>
      <c r="M18" s="14">
        <v>7808405470.8753872</v>
      </c>
      <c r="N18" s="14">
        <v>7610613161.780756</v>
      </c>
      <c r="O18" s="14">
        <v>7413239018.244463</v>
      </c>
      <c r="P18" s="14">
        <v>7215864874.7081709</v>
      </c>
      <c r="Q18" s="14">
        <v>7018490731.1718788</v>
      </c>
      <c r="R18" s="14">
        <v>6821116587.6355867</v>
      </c>
      <c r="S18" s="14">
        <v>6623742444.0992947</v>
      </c>
      <c r="T18" s="14">
        <v>6425531969.4463224</v>
      </c>
      <c r="U18" s="14">
        <v>6227321494.7933521</v>
      </c>
      <c r="V18" s="14">
        <v>6029111020.1403809</v>
      </c>
      <c r="W18" s="14">
        <v>5830900545.4874096</v>
      </c>
      <c r="X18" s="14">
        <v>5632690070.8344383</v>
      </c>
    </row>
    <row r="19" spans="1:24" ht="15.75">
      <c r="A19" s="15" t="s">
        <v>48</v>
      </c>
      <c r="B19" s="10" t="s">
        <v>12</v>
      </c>
      <c r="C19" s="10"/>
      <c r="D19" s="13">
        <f>+D20+D21+D22</f>
        <v>97072662408.897827</v>
      </c>
      <c r="E19" s="13">
        <f t="shared" ref="E19:X19" si="6">+E20+E21+E22</f>
        <v>96197537665.994186</v>
      </c>
      <c r="F19" s="13">
        <f t="shared" si="6"/>
        <v>95299252936.133636</v>
      </c>
      <c r="G19" s="13">
        <f t="shared" si="6"/>
        <v>94370308143.029373</v>
      </c>
      <c r="H19" s="13">
        <f t="shared" si="6"/>
        <v>93406250633.193878</v>
      </c>
      <c r="I19" s="13">
        <f t="shared" si="6"/>
        <v>92409566023.160858</v>
      </c>
      <c r="J19" s="13">
        <f t="shared" si="6"/>
        <v>91363534841.450623</v>
      </c>
      <c r="K19" s="13">
        <f t="shared" si="6"/>
        <v>90307360479.38887</v>
      </c>
      <c r="L19" s="13">
        <f t="shared" si="6"/>
        <v>89245054900.620789</v>
      </c>
      <c r="M19" s="13">
        <f t="shared" si="6"/>
        <v>88109026469.900223</v>
      </c>
      <c r="N19" s="13">
        <f t="shared" si="6"/>
        <v>86890371751.381256</v>
      </c>
      <c r="O19" s="13">
        <f t="shared" si="6"/>
        <v>85735645049.142944</v>
      </c>
      <c r="P19" s="13">
        <f t="shared" si="6"/>
        <v>84527041485.548706</v>
      </c>
      <c r="Q19" s="13">
        <f t="shared" si="6"/>
        <v>83242408485.238663</v>
      </c>
      <c r="R19" s="13">
        <f t="shared" si="6"/>
        <v>81840962233.845001</v>
      </c>
      <c r="S19" s="13">
        <f t="shared" si="6"/>
        <v>80294124358.658875</v>
      </c>
      <c r="T19" s="13">
        <f t="shared" si="6"/>
        <v>78554164458.835693</v>
      </c>
      <c r="U19" s="13">
        <f t="shared" si="6"/>
        <v>76778344731.164368</v>
      </c>
      <c r="V19" s="13">
        <f t="shared" si="6"/>
        <v>74984548252.087769</v>
      </c>
      <c r="W19" s="13">
        <f t="shared" si="6"/>
        <v>73179396323.620316</v>
      </c>
      <c r="X19" s="13">
        <f t="shared" si="6"/>
        <v>71311574990.69342</v>
      </c>
    </row>
    <row r="20" spans="1:24" s="16" customFormat="1">
      <c r="A20" s="8" t="s">
        <v>59</v>
      </c>
      <c r="B20" s="2" t="s">
        <v>13</v>
      </c>
      <c r="C20" s="2"/>
      <c r="D20" s="11">
        <v>7518201820.8041143</v>
      </c>
      <c r="E20" s="11">
        <v>7291618778.4297695</v>
      </c>
      <c r="F20" s="11">
        <v>7063785988.962327</v>
      </c>
      <c r="G20" s="11">
        <v>6841564670.1536875</v>
      </c>
      <c r="H20" s="11">
        <v>6636223717.1947365</v>
      </c>
      <c r="I20" s="11">
        <v>6416367358.8908787</v>
      </c>
      <c r="J20" s="11">
        <v>6211026476.7391281</v>
      </c>
      <c r="K20" s="11">
        <v>5998452639.0315847</v>
      </c>
      <c r="L20" s="11">
        <v>5791836058.9476643</v>
      </c>
      <c r="M20" s="11">
        <v>5589787711.6304169</v>
      </c>
      <c r="N20" s="11">
        <v>5384373296.200695</v>
      </c>
      <c r="O20" s="11">
        <v>5155648336.0039043</v>
      </c>
      <c r="P20" s="11">
        <v>4911239580.8427639</v>
      </c>
      <c r="Q20" s="11">
        <v>4681378165.0740662</v>
      </c>
      <c r="R20" s="11">
        <v>4444174042.5884228</v>
      </c>
      <c r="S20" s="11">
        <v>4201213684.1220603</v>
      </c>
      <c r="T20" s="11">
        <v>3955280768.5613499</v>
      </c>
      <c r="U20" s="11">
        <v>3708603279.8812361</v>
      </c>
      <c r="V20" s="11">
        <v>3485009682.1186171</v>
      </c>
      <c r="W20" s="11">
        <v>3273842960.5078177</v>
      </c>
      <c r="X20" s="11">
        <v>3035979977.0192704</v>
      </c>
    </row>
    <row r="21" spans="1:24" s="16" customFormat="1">
      <c r="A21" s="8" t="s">
        <v>60</v>
      </c>
      <c r="B21" s="2" t="s">
        <v>14</v>
      </c>
      <c r="C21" s="2"/>
      <c r="D21" s="11">
        <v>53412685301.660561</v>
      </c>
      <c r="E21" s="11">
        <v>52813078006.051849</v>
      </c>
      <c r="F21" s="11">
        <v>52194702103.802513</v>
      </c>
      <c r="G21" s="11">
        <v>51540074663.091141</v>
      </c>
      <c r="H21" s="11">
        <v>50835828034.377983</v>
      </c>
      <c r="I21" s="11">
        <v>50110561464.515396</v>
      </c>
      <c r="J21" s="11">
        <v>49328588438.24575</v>
      </c>
      <c r="K21" s="11">
        <v>48544236183.701454</v>
      </c>
      <c r="L21" s="11">
        <v>47747194711.692329</v>
      </c>
      <c r="M21" s="11">
        <v>46866880250.070312</v>
      </c>
      <c r="N21" s="11">
        <v>45906068565.155838</v>
      </c>
      <c r="O21" s="11">
        <v>45036460630.769775</v>
      </c>
      <c r="P21" s="11">
        <v>44128388505.943459</v>
      </c>
      <c r="Q21" s="11">
        <v>43129112630.588745</v>
      </c>
      <c r="R21" s="11">
        <v>42042598385.163368</v>
      </c>
      <c r="S21" s="11">
        <v>40821261204.174278</v>
      </c>
      <c r="T21" s="11">
        <v>39388965782.832512</v>
      </c>
      <c r="U21" s="11">
        <v>37929705774.378006</v>
      </c>
      <c r="V21" s="11">
        <v>36422861200.43042</v>
      </c>
      <c r="W21" s="11">
        <v>34887862425.232758</v>
      </c>
      <c r="X21" s="11">
        <v>33316382149.823734</v>
      </c>
    </row>
    <row r="22" spans="1:24" s="16" customFormat="1">
      <c r="A22" s="8" t="s">
        <v>61</v>
      </c>
      <c r="B22" s="2" t="s">
        <v>15</v>
      </c>
      <c r="C22" s="2"/>
      <c r="D22" s="11">
        <v>36141775286.433144</v>
      </c>
      <c r="E22" s="11">
        <v>36092840881.512566</v>
      </c>
      <c r="F22" s="11">
        <v>36040764843.368797</v>
      </c>
      <c r="G22" s="11">
        <v>35988668809.784546</v>
      </c>
      <c r="H22" s="11">
        <v>35934198881.621162</v>
      </c>
      <c r="I22" s="11">
        <v>35882637199.754578</v>
      </c>
      <c r="J22" s="11">
        <v>35823919926.465752</v>
      </c>
      <c r="K22" s="11">
        <v>35764671656.65583</v>
      </c>
      <c r="L22" s="11">
        <v>35706024129.980789</v>
      </c>
      <c r="M22" s="11">
        <v>35652358508.199493</v>
      </c>
      <c r="N22" s="11">
        <v>35599929890.024719</v>
      </c>
      <c r="O22" s="11">
        <v>35543536082.369263</v>
      </c>
      <c r="P22" s="11">
        <v>35487413398.762474</v>
      </c>
      <c r="Q22" s="11">
        <v>35431917689.575851</v>
      </c>
      <c r="R22" s="11">
        <v>35354189806.093208</v>
      </c>
      <c r="S22" s="11">
        <v>35271649470.362534</v>
      </c>
      <c r="T22" s="11">
        <v>35209917907.441826</v>
      </c>
      <c r="U22" s="11">
        <v>35140035676.905136</v>
      </c>
      <c r="V22" s="11">
        <v>35076677369.538742</v>
      </c>
      <c r="W22" s="11">
        <v>35017690937.879738</v>
      </c>
      <c r="X22" s="11">
        <v>34959212863.85041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58160624734.290199</v>
      </c>
      <c r="E35" s="11">
        <v>61104464903.169502</v>
      </c>
      <c r="F35" s="11">
        <v>65812744508.185913</v>
      </c>
      <c r="G35" s="11">
        <v>66969941004.126053</v>
      </c>
      <c r="H35" s="11">
        <v>69472885995.831238</v>
      </c>
      <c r="I35" s="11">
        <v>72920553792.057678</v>
      </c>
      <c r="J35" s="11">
        <v>76454707704.043442</v>
      </c>
      <c r="K35" s="11">
        <v>77230261212.70459</v>
      </c>
      <c r="L35" s="11">
        <v>79199813819.771851</v>
      </c>
      <c r="M35" s="11">
        <v>82098632138.322845</v>
      </c>
      <c r="N35" s="11">
        <v>85596150866.350494</v>
      </c>
      <c r="O35" s="11">
        <v>87292990073.072876</v>
      </c>
      <c r="P35" s="11">
        <v>90107714501.827606</v>
      </c>
      <c r="Q35" s="11">
        <v>94474623534.537766</v>
      </c>
      <c r="R35" s="11">
        <v>101435471924.13341</v>
      </c>
      <c r="S35" s="11">
        <v>109213464455.4959</v>
      </c>
      <c r="T35" s="11">
        <v>115960172130.9429</v>
      </c>
      <c r="U35" s="11">
        <v>122550323525.82021</v>
      </c>
      <c r="V35" s="11">
        <v>124506203197.349</v>
      </c>
      <c r="W35" s="11">
        <v>128982643460.3634</v>
      </c>
      <c r="X35" s="11">
        <v>134327995689.2713</v>
      </c>
    </row>
    <row r="36" spans="1:24" ht="15.75">
      <c r="A36" s="25">
        <v>5</v>
      </c>
      <c r="B36" s="9" t="s">
        <v>9</v>
      </c>
      <c r="C36" s="10"/>
      <c r="D36" s="11">
        <v>111844679</v>
      </c>
      <c r="E36" s="11">
        <v>114970101.99999999</v>
      </c>
      <c r="F36" s="11">
        <v>118010303</v>
      </c>
      <c r="G36" s="11">
        <v>121029915.00000001</v>
      </c>
      <c r="H36" s="11">
        <v>124121816.99999997</v>
      </c>
      <c r="I36" s="11">
        <v>127346713.00000001</v>
      </c>
      <c r="J36" s="11">
        <v>130737306</v>
      </c>
      <c r="K36" s="11">
        <v>134255952.00000003</v>
      </c>
      <c r="L36" s="11">
        <v>137808221.99999994</v>
      </c>
      <c r="M36" s="11">
        <v>141261069</v>
      </c>
      <c r="N36" s="11">
        <v>144522192.00000003</v>
      </c>
      <c r="O36" s="11">
        <v>147557907</v>
      </c>
      <c r="P36" s="11">
        <v>150407242</v>
      </c>
      <c r="Q36" s="11">
        <v>153139894.99999997</v>
      </c>
      <c r="R36" s="11">
        <v>155860066.00000003</v>
      </c>
      <c r="S36" s="11">
        <v>158645462.99999994</v>
      </c>
      <c r="T36" s="11">
        <v>161513324.00000003</v>
      </c>
      <c r="U36" s="11">
        <v>164445596</v>
      </c>
      <c r="V36" s="11">
        <v>167442258</v>
      </c>
      <c r="W36" s="11">
        <v>170494366.99999997</v>
      </c>
      <c r="X36" s="11">
        <v>173593383.00000003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9401.7755617902258</v>
      </c>
      <c r="E39" s="11">
        <f t="shared" si="8"/>
        <v>9420.0686014867133</v>
      </c>
      <c r="F39" s="11">
        <f t="shared" si="8"/>
        <v>9463.302288758432</v>
      </c>
      <c r="G39" s="11">
        <f t="shared" si="8"/>
        <v>9527.2070105169059</v>
      </c>
      <c r="H39" s="11">
        <f t="shared" si="8"/>
        <v>9607.0231600412826</v>
      </c>
      <c r="I39" s="11">
        <f t="shared" si="8"/>
        <v>9618.3710472955845</v>
      </c>
      <c r="J39" s="11">
        <f t="shared" si="8"/>
        <v>9722.4202535154054</v>
      </c>
      <c r="K39" s="11">
        <f t="shared" si="8"/>
        <v>9541.646247364868</v>
      </c>
      <c r="L39" s="11">
        <f t="shared" si="8"/>
        <v>9587.0576886411327</v>
      </c>
      <c r="M39" s="11">
        <f t="shared" si="8"/>
        <v>9659.1608485916113</v>
      </c>
      <c r="N39" s="11">
        <f t="shared" si="8"/>
        <v>9747.6530035680935</v>
      </c>
      <c r="O39" s="11">
        <f t="shared" si="8"/>
        <v>9845.9095431910555</v>
      </c>
      <c r="P39" s="11">
        <f t="shared" si="8"/>
        <v>9960.8255385864741</v>
      </c>
      <c r="Q39" s="11">
        <f t="shared" si="8"/>
        <v>9881.7732704257705</v>
      </c>
      <c r="R39" s="11">
        <f t="shared" si="8"/>
        <v>10065.172949264885</v>
      </c>
      <c r="S39" s="11">
        <f t="shared" si="8"/>
        <v>10276.321517979091</v>
      </c>
      <c r="T39" s="11">
        <f t="shared" si="8"/>
        <v>10471.339956697715</v>
      </c>
      <c r="U39" s="11">
        <f t="shared" si="8"/>
        <v>10602.468537138402</v>
      </c>
      <c r="V39" s="11">
        <f t="shared" si="8"/>
        <v>10735.406019918079</v>
      </c>
      <c r="W39" s="11">
        <f t="shared" si="8"/>
        <v>10847.501705618402</v>
      </c>
      <c r="X39" s="11">
        <f t="shared" si="8"/>
        <v>10679.210070193827</v>
      </c>
    </row>
    <row r="40" spans="1:24" ht="15.75">
      <c r="B40" s="20" t="s">
        <v>5</v>
      </c>
      <c r="C40" s="7"/>
      <c r="D40" s="11">
        <f t="shared" ref="D40:X40" si="9">+D8/D36</f>
        <v>1482.4504887260684</v>
      </c>
      <c r="E40" s="11">
        <f t="shared" si="9"/>
        <v>1505.890252160978</v>
      </c>
      <c r="F40" s="11">
        <f t="shared" si="9"/>
        <v>1541.3999286013004</v>
      </c>
      <c r="G40" s="11">
        <f t="shared" si="9"/>
        <v>1577.9515248614271</v>
      </c>
      <c r="H40" s="11">
        <f t="shared" si="9"/>
        <v>1607.6276668599755</v>
      </c>
      <c r="I40" s="11">
        <f t="shared" si="9"/>
        <v>1636.9284335234111</v>
      </c>
      <c r="J40" s="11">
        <f t="shared" si="9"/>
        <v>1666.7062775138152</v>
      </c>
      <c r="K40" s="11">
        <f t="shared" si="9"/>
        <v>1685.4443493493645</v>
      </c>
      <c r="L40" s="11">
        <f t="shared" si="9"/>
        <v>1695.779305551453</v>
      </c>
      <c r="M40" s="11">
        <f t="shared" si="9"/>
        <v>1699.4538207537955</v>
      </c>
      <c r="N40" s="11">
        <f t="shared" si="9"/>
        <v>1708.9330751628277</v>
      </c>
      <c r="O40" s="11">
        <f t="shared" si="9"/>
        <v>1723.7220121565051</v>
      </c>
      <c r="P40" s="11">
        <f t="shared" si="9"/>
        <v>1737.6944734838294</v>
      </c>
      <c r="Q40" s="11">
        <f t="shared" si="9"/>
        <v>1755.2545811549301</v>
      </c>
      <c r="R40" s="11">
        <f t="shared" si="9"/>
        <v>1763.3952176943237</v>
      </c>
      <c r="S40" s="11">
        <f t="shared" si="9"/>
        <v>1783.3424922671704</v>
      </c>
      <c r="T40" s="11">
        <f t="shared" si="9"/>
        <v>1823.1783417888439</v>
      </c>
      <c r="U40" s="11">
        <f t="shared" si="9"/>
        <v>1876.9612633658865</v>
      </c>
      <c r="V40" s="11">
        <f t="shared" si="9"/>
        <v>1936.022394916145</v>
      </c>
      <c r="W40" s="11">
        <f t="shared" si="9"/>
        <v>1964.5483318787487</v>
      </c>
      <c r="X40" s="11">
        <f t="shared" si="9"/>
        <v>1980.7261758200045</v>
      </c>
    </row>
    <row r="41" spans="1:24" ht="15.75">
      <c r="B41" s="20" t="s">
        <v>38</v>
      </c>
      <c r="C41" s="7"/>
      <c r="D41" s="37">
        <f>+D9/D36</f>
        <v>6113.3965284136002</v>
      </c>
      <c r="E41" s="37">
        <f t="shared" ref="E41:X41" si="10">+E9/E36</f>
        <v>6170.6196518533498</v>
      </c>
      <c r="F41" s="37">
        <f t="shared" si="10"/>
        <v>6234.4713652878872</v>
      </c>
      <c r="G41" s="37">
        <f t="shared" si="10"/>
        <v>6309.4899701744034</v>
      </c>
      <c r="H41" s="37">
        <f t="shared" si="10"/>
        <v>6411.4364462229196</v>
      </c>
      <c r="I41" s="37">
        <f t="shared" si="10"/>
        <v>6446.1922302435441</v>
      </c>
      <c r="J41" s="37">
        <f t="shared" si="10"/>
        <v>6570.8779471227244</v>
      </c>
      <c r="K41" s="37">
        <f t="shared" si="10"/>
        <v>6417.0899748877864</v>
      </c>
      <c r="L41" s="37">
        <f t="shared" si="10"/>
        <v>6502.3134611267487</v>
      </c>
      <c r="M41" s="37">
        <f t="shared" si="10"/>
        <v>6619.5511655565142</v>
      </c>
      <c r="N41" s="37">
        <f t="shared" si="10"/>
        <v>6740.7628339791618</v>
      </c>
      <c r="O41" s="37">
        <f t="shared" si="10"/>
        <v>6859.4891089787707</v>
      </c>
      <c r="P41" s="37">
        <f t="shared" si="10"/>
        <v>6994.9889526061615</v>
      </c>
      <c r="Q41" s="37">
        <f t="shared" si="10"/>
        <v>6934.0091548925138</v>
      </c>
      <c r="R41" s="37">
        <f t="shared" si="10"/>
        <v>7147.2166200712591</v>
      </c>
      <c r="S41" s="37">
        <f t="shared" si="10"/>
        <v>7372.3329877729257</v>
      </c>
      <c r="T41" s="37">
        <f t="shared" si="10"/>
        <v>7558.3828757529845</v>
      </c>
      <c r="U41" s="37">
        <f t="shared" si="10"/>
        <v>7677.1785997347897</v>
      </c>
      <c r="V41" s="37">
        <f t="shared" si="10"/>
        <v>7794.9319474518952</v>
      </c>
      <c r="W41" s="37">
        <f t="shared" si="10"/>
        <v>7909.2505077126307</v>
      </c>
      <c r="X41" s="37">
        <f t="shared" si="10"/>
        <v>7756.5333010552968</v>
      </c>
    </row>
    <row r="42" spans="1:24" ht="15.75">
      <c r="B42" s="20" t="s">
        <v>10</v>
      </c>
      <c r="C42" s="9"/>
      <c r="D42" s="11">
        <f t="shared" ref="D42:X42" si="11">+D10/D36</f>
        <v>1805.9285446505562</v>
      </c>
      <c r="E42" s="11">
        <f t="shared" si="11"/>
        <v>1743.558697472386</v>
      </c>
      <c r="F42" s="11">
        <f t="shared" si="11"/>
        <v>1687.4309948692432</v>
      </c>
      <c r="G42" s="11">
        <f t="shared" si="11"/>
        <v>1639.765515481075</v>
      </c>
      <c r="H42" s="11">
        <f t="shared" si="11"/>
        <v>1587.9590469583864</v>
      </c>
      <c r="I42" s="11">
        <f t="shared" si="11"/>
        <v>1535.2503835286307</v>
      </c>
      <c r="J42" s="11">
        <f t="shared" si="11"/>
        <v>1484.836028878866</v>
      </c>
      <c r="K42" s="11">
        <f t="shared" si="11"/>
        <v>1439.1119231277182</v>
      </c>
      <c r="L42" s="11">
        <f t="shared" si="11"/>
        <v>1388.9649219629302</v>
      </c>
      <c r="M42" s="11">
        <f t="shared" si="11"/>
        <v>1340.1558622813004</v>
      </c>
      <c r="N42" s="11">
        <f t="shared" si="11"/>
        <v>1297.9570944261034</v>
      </c>
      <c r="O42" s="11">
        <f t="shared" si="11"/>
        <v>1262.6984220557786</v>
      </c>
      <c r="P42" s="11">
        <f t="shared" si="11"/>
        <v>1228.1421124964822</v>
      </c>
      <c r="Q42" s="11">
        <f t="shared" si="11"/>
        <v>1192.5095343783262</v>
      </c>
      <c r="R42" s="11">
        <f t="shared" si="11"/>
        <v>1154.5611114993035</v>
      </c>
      <c r="S42" s="11">
        <f t="shared" si="11"/>
        <v>1120.6460379389962</v>
      </c>
      <c r="T42" s="11">
        <f t="shared" si="11"/>
        <v>1089.7787391558873</v>
      </c>
      <c r="U42" s="11">
        <f t="shared" si="11"/>
        <v>1048.3286740377255</v>
      </c>
      <c r="V42" s="11">
        <f t="shared" si="11"/>
        <v>1004.4516775500373</v>
      </c>
      <c r="W42" s="11">
        <f t="shared" si="11"/>
        <v>973.70286602702356</v>
      </c>
      <c r="X42" s="11">
        <f t="shared" si="11"/>
        <v>941.95059331852576</v>
      </c>
    </row>
    <row r="43" spans="1:24" ht="15.75">
      <c r="B43" s="26" t="s">
        <v>32</v>
      </c>
      <c r="C43" s="9"/>
      <c r="D43" s="11">
        <f t="shared" ref="D43:X43" si="12">+D11/D36</f>
        <v>938.00471245020788</v>
      </c>
      <c r="E43" s="11">
        <f t="shared" si="12"/>
        <v>906.84083785011489</v>
      </c>
      <c r="F43" s="11">
        <f t="shared" si="12"/>
        <v>879.88071736395091</v>
      </c>
      <c r="G43" s="11">
        <f t="shared" si="12"/>
        <v>860.03838650614864</v>
      </c>
      <c r="H43" s="11">
        <f t="shared" si="12"/>
        <v>835.4221208095056</v>
      </c>
      <c r="I43" s="11">
        <f t="shared" si="12"/>
        <v>809.59705611875199</v>
      </c>
      <c r="J43" s="11">
        <f t="shared" si="12"/>
        <v>786.00309712600722</v>
      </c>
      <c r="K43" s="11">
        <f t="shared" si="12"/>
        <v>766.46122024201793</v>
      </c>
      <c r="L43" s="11">
        <f t="shared" si="12"/>
        <v>741.36165413598701</v>
      </c>
      <c r="M43" s="11">
        <f t="shared" si="12"/>
        <v>716.42402240756837</v>
      </c>
      <c r="N43" s="11">
        <f t="shared" si="12"/>
        <v>696.73197772304889</v>
      </c>
      <c r="O43" s="11">
        <f t="shared" si="12"/>
        <v>681.66791822013568</v>
      </c>
      <c r="P43" s="11">
        <f t="shared" si="12"/>
        <v>666.15426961356638</v>
      </c>
      <c r="Q43" s="11">
        <f t="shared" si="12"/>
        <v>648.93851726852142</v>
      </c>
      <c r="R43" s="11">
        <f t="shared" si="12"/>
        <v>629.46854395320088</v>
      </c>
      <c r="S43" s="11">
        <f t="shared" si="12"/>
        <v>614.5229957776271</v>
      </c>
      <c r="T43" s="11">
        <f t="shared" si="12"/>
        <v>603.41536978559509</v>
      </c>
      <c r="U43" s="11">
        <f t="shared" si="12"/>
        <v>581.4366039626816</v>
      </c>
      <c r="V43" s="11">
        <f t="shared" si="12"/>
        <v>556.6283553628283</v>
      </c>
      <c r="W43" s="11">
        <f t="shared" si="12"/>
        <v>544.48401492198786</v>
      </c>
      <c r="X43" s="11">
        <f t="shared" si="12"/>
        <v>531.15397331894087</v>
      </c>
    </row>
    <row r="44" spans="1:24" ht="15.75">
      <c r="B44" s="26" t="s">
        <v>33</v>
      </c>
      <c r="C44" s="9"/>
      <c r="D44" s="11">
        <f t="shared" ref="D44:X44" si="13">+D12/D36</f>
        <v>867.92383220034833</v>
      </c>
      <c r="E44" s="11">
        <f t="shared" si="13"/>
        <v>836.71785962227113</v>
      </c>
      <c r="F44" s="11">
        <f t="shared" si="13"/>
        <v>807.55027750529234</v>
      </c>
      <c r="G44" s="11">
        <f t="shared" si="13"/>
        <v>779.72712897492625</v>
      </c>
      <c r="H44" s="11">
        <f t="shared" si="13"/>
        <v>752.53692614888087</v>
      </c>
      <c r="I44" s="11">
        <f t="shared" si="13"/>
        <v>725.65332740987867</v>
      </c>
      <c r="J44" s="11">
        <f t="shared" si="13"/>
        <v>698.83293175285883</v>
      </c>
      <c r="K44" s="11">
        <f t="shared" si="13"/>
        <v>672.65070288570041</v>
      </c>
      <c r="L44" s="11">
        <f t="shared" si="13"/>
        <v>647.60326782694301</v>
      </c>
      <c r="M44" s="11">
        <f t="shared" si="13"/>
        <v>623.73183987373216</v>
      </c>
      <c r="N44" s="11">
        <f t="shared" si="13"/>
        <v>601.22511670305437</v>
      </c>
      <c r="O44" s="11">
        <f t="shared" si="13"/>
        <v>581.03050383564289</v>
      </c>
      <c r="P44" s="11">
        <f t="shared" si="13"/>
        <v>561.98784288291586</v>
      </c>
      <c r="Q44" s="11">
        <f t="shared" si="13"/>
        <v>543.57101710980464</v>
      </c>
      <c r="R44" s="11">
        <f t="shared" si="13"/>
        <v>525.09256754610249</v>
      </c>
      <c r="S44" s="11">
        <f t="shared" si="13"/>
        <v>506.12304216136897</v>
      </c>
      <c r="T44" s="11">
        <f t="shared" si="13"/>
        <v>486.36336937029222</v>
      </c>
      <c r="U44" s="11">
        <f t="shared" si="13"/>
        <v>466.89207007504393</v>
      </c>
      <c r="V44" s="11">
        <f t="shared" si="13"/>
        <v>447.82332218720899</v>
      </c>
      <c r="W44" s="11">
        <f t="shared" si="13"/>
        <v>429.21885110503581</v>
      </c>
      <c r="X44" s="11">
        <f t="shared" si="13"/>
        <v>410.79661999958495</v>
      </c>
    </row>
    <row r="45" spans="1:24" ht="15.75">
      <c r="B45" s="10" t="s">
        <v>31</v>
      </c>
      <c r="C45" s="9"/>
      <c r="D45" s="11">
        <f t="shared" ref="D45:X45" si="14">+D13/D36</f>
        <v>657.1086619422075</v>
      </c>
      <c r="E45" s="11">
        <f t="shared" si="14"/>
        <v>639.73825174534204</v>
      </c>
      <c r="F45" s="11">
        <f t="shared" si="14"/>
        <v>625.6580454975466</v>
      </c>
      <c r="G45" s="11">
        <f t="shared" si="14"/>
        <v>618.00750096914419</v>
      </c>
      <c r="H45" s="11">
        <f t="shared" si="14"/>
        <v>605.12368365874408</v>
      </c>
      <c r="I45" s="11">
        <f t="shared" si="14"/>
        <v>590.68961216370269</v>
      </c>
      <c r="J45" s="11">
        <f t="shared" si="14"/>
        <v>578.18769050900323</v>
      </c>
      <c r="K45" s="11">
        <f t="shared" si="14"/>
        <v>569.36523321347931</v>
      </c>
      <c r="L45" s="11">
        <f t="shared" si="14"/>
        <v>554.48316482937264</v>
      </c>
      <c r="M45" s="11">
        <f t="shared" si="14"/>
        <v>539.12481685727641</v>
      </c>
      <c r="N45" s="11">
        <f t="shared" si="14"/>
        <v>528.33183142316852</v>
      </c>
      <c r="O45" s="11">
        <f t="shared" si="14"/>
        <v>521.4946133760152</v>
      </c>
      <c r="P45" s="11">
        <f t="shared" si="14"/>
        <v>513.68742919531473</v>
      </c>
      <c r="Q45" s="11">
        <f t="shared" si="14"/>
        <v>503.78106951491469</v>
      </c>
      <c r="R45" s="11">
        <f t="shared" si="14"/>
        <v>491.35314208273525</v>
      </c>
      <c r="S45" s="11">
        <f t="shared" si="14"/>
        <v>483.26204068281118</v>
      </c>
      <c r="T45" s="11">
        <f t="shared" si="14"/>
        <v>478.71576321935817</v>
      </c>
      <c r="U45" s="11">
        <f t="shared" si="14"/>
        <v>463.11576476446396</v>
      </c>
      <c r="V45" s="11">
        <f t="shared" si="14"/>
        <v>444.50591919538874</v>
      </c>
      <c r="W45" s="11">
        <f t="shared" si="14"/>
        <v>438.37653955007227</v>
      </c>
      <c r="X45" s="11">
        <f t="shared" si="14"/>
        <v>430.87699553420151</v>
      </c>
    </row>
    <row r="46" spans="1:24" ht="15.75">
      <c r="B46" s="10" t="s">
        <v>11</v>
      </c>
      <c r="C46" s="9"/>
      <c r="D46" s="11">
        <f t="shared" ref="D46:X46" si="15">+D16/D36</f>
        <v>280.89605050800043</v>
      </c>
      <c r="E46" s="11">
        <f t="shared" si="15"/>
        <v>267.10258610477297</v>
      </c>
      <c r="F46" s="11">
        <f t="shared" si="15"/>
        <v>254.2226718664044</v>
      </c>
      <c r="G46" s="11">
        <f t="shared" si="15"/>
        <v>242.03088553700451</v>
      </c>
      <c r="H46" s="11">
        <f t="shared" si="15"/>
        <v>230.29843715076154</v>
      </c>
      <c r="I46" s="11">
        <f t="shared" si="15"/>
        <v>218.90744395504927</v>
      </c>
      <c r="J46" s="11">
        <f t="shared" si="15"/>
        <v>207.81540661700402</v>
      </c>
      <c r="K46" s="11">
        <f t="shared" si="15"/>
        <v>197.09598702853864</v>
      </c>
      <c r="L46" s="11">
        <f t="shared" si="15"/>
        <v>186.87848930661443</v>
      </c>
      <c r="M46" s="11">
        <f t="shared" si="15"/>
        <v>177.29920555029193</v>
      </c>
      <c r="N46" s="11">
        <f t="shared" si="15"/>
        <v>168.40014629988033</v>
      </c>
      <c r="O46" s="11">
        <f t="shared" si="15"/>
        <v>160.17330484412042</v>
      </c>
      <c r="P46" s="11">
        <f t="shared" si="15"/>
        <v>152.46684041825159</v>
      </c>
      <c r="Q46" s="11">
        <f t="shared" si="15"/>
        <v>145.15744775360676</v>
      </c>
      <c r="R46" s="11">
        <f t="shared" si="15"/>
        <v>138.1154018704656</v>
      </c>
      <c r="S46" s="11">
        <f t="shared" si="15"/>
        <v>131.26095509481593</v>
      </c>
      <c r="T46" s="11">
        <f t="shared" si="15"/>
        <v>124.69960656623698</v>
      </c>
      <c r="U46" s="11">
        <f t="shared" si="15"/>
        <v>118.32083919821763</v>
      </c>
      <c r="V46" s="11">
        <f t="shared" si="15"/>
        <v>112.1224361674396</v>
      </c>
      <c r="W46" s="11">
        <f t="shared" si="15"/>
        <v>106.10747537191565</v>
      </c>
      <c r="X46" s="11">
        <f t="shared" si="15"/>
        <v>100.27697778473927</v>
      </c>
    </row>
    <row r="47" spans="1:24" ht="15.75">
      <c r="B47" s="10" t="s">
        <v>12</v>
      </c>
      <c r="C47" s="9"/>
      <c r="D47" s="11">
        <f t="shared" ref="D47:X47" si="16">+D19/D36</f>
        <v>867.92383220034833</v>
      </c>
      <c r="E47" s="11">
        <f t="shared" si="16"/>
        <v>836.71785962227113</v>
      </c>
      <c r="F47" s="11">
        <f t="shared" si="16"/>
        <v>807.55027750529234</v>
      </c>
      <c r="G47" s="11">
        <f t="shared" si="16"/>
        <v>779.72712897492625</v>
      </c>
      <c r="H47" s="11">
        <f t="shared" si="16"/>
        <v>752.53692614888087</v>
      </c>
      <c r="I47" s="11">
        <f t="shared" si="16"/>
        <v>725.65332740987867</v>
      </c>
      <c r="J47" s="11">
        <f t="shared" si="16"/>
        <v>698.83293175285883</v>
      </c>
      <c r="K47" s="11">
        <f t="shared" si="16"/>
        <v>672.65070288570041</v>
      </c>
      <c r="L47" s="11">
        <f t="shared" si="16"/>
        <v>647.60326782694301</v>
      </c>
      <c r="M47" s="11">
        <f t="shared" si="16"/>
        <v>623.73183987373216</v>
      </c>
      <c r="N47" s="11">
        <f t="shared" si="16"/>
        <v>601.22511670305437</v>
      </c>
      <c r="O47" s="11">
        <f t="shared" si="16"/>
        <v>581.03050383564289</v>
      </c>
      <c r="P47" s="11">
        <f t="shared" si="16"/>
        <v>561.98784288291586</v>
      </c>
      <c r="Q47" s="11">
        <f t="shared" si="16"/>
        <v>543.57101710980464</v>
      </c>
      <c r="R47" s="11">
        <f t="shared" si="16"/>
        <v>525.09256754610249</v>
      </c>
      <c r="S47" s="11">
        <f t="shared" si="16"/>
        <v>506.12304216136897</v>
      </c>
      <c r="T47" s="11">
        <f t="shared" si="16"/>
        <v>486.36336937029222</v>
      </c>
      <c r="U47" s="11">
        <f t="shared" si="16"/>
        <v>466.89207007504393</v>
      </c>
      <c r="V47" s="11">
        <f t="shared" si="16"/>
        <v>447.82332218720899</v>
      </c>
      <c r="W47" s="11">
        <f t="shared" si="16"/>
        <v>429.21885110503581</v>
      </c>
      <c r="X47" s="11">
        <f t="shared" si="16"/>
        <v>410.79661999958495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520.01244274025942</v>
      </c>
      <c r="E50" s="11">
        <f t="shared" ref="E50:X50" si="18">+E35/E36</f>
        <v>531.48134897861974</v>
      </c>
      <c r="F50" s="11">
        <f t="shared" si="18"/>
        <v>557.6864293635947</v>
      </c>
      <c r="G50" s="11">
        <f t="shared" si="18"/>
        <v>553.33378532180279</v>
      </c>
      <c r="H50" s="11">
        <f t="shared" si="18"/>
        <v>559.71534799423102</v>
      </c>
      <c r="I50" s="11">
        <f t="shared" si="18"/>
        <v>572.61433824411051</v>
      </c>
      <c r="J50" s="11">
        <f t="shared" si="18"/>
        <v>584.7964138410764</v>
      </c>
      <c r="K50" s="11">
        <f t="shared" si="18"/>
        <v>575.24646067613128</v>
      </c>
      <c r="L50" s="11">
        <f t="shared" si="18"/>
        <v>574.71036684423575</v>
      </c>
      <c r="M50" s="11">
        <f t="shared" si="18"/>
        <v>581.18370984664466</v>
      </c>
      <c r="N50" s="11">
        <f t="shared" si="18"/>
        <v>592.26994610177564</v>
      </c>
      <c r="O50" s="11">
        <f t="shared" si="18"/>
        <v>591.58463174103485</v>
      </c>
      <c r="P50" s="11">
        <f t="shared" si="18"/>
        <v>599.09159495011284</v>
      </c>
      <c r="Q50" s="11">
        <f t="shared" si="18"/>
        <v>616.91712361783834</v>
      </c>
      <c r="R50" s="11">
        <f t="shared" si="18"/>
        <v>650.81117009236596</v>
      </c>
      <c r="S50" s="11">
        <f t="shared" si="18"/>
        <v>688.41215115931766</v>
      </c>
      <c r="T50" s="11">
        <f t="shared" si="18"/>
        <v>717.96040883254238</v>
      </c>
      <c r="U50" s="11">
        <f t="shared" si="18"/>
        <v>745.23323522644057</v>
      </c>
      <c r="V50" s="11">
        <f t="shared" si="18"/>
        <v>743.57694816411879</v>
      </c>
      <c r="W50" s="11">
        <f t="shared" si="18"/>
        <v>756.52143663117874</v>
      </c>
      <c r="X50" s="11">
        <f t="shared" si="18"/>
        <v>773.80827176616106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0.19457005303160635</v>
      </c>
      <c r="F53" s="32">
        <f>IFERROR(((F39/$D39)-1)*100,0)</f>
        <v>0.65441603624594169</v>
      </c>
      <c r="G53" s="32">
        <f>IFERROR(((G39/$D39)-1)*100,0)</f>
        <v>1.3341251118187403</v>
      </c>
      <c r="H53" s="32">
        <f t="shared" ref="H53:X53" si="19">IFERROR(((H39/$D39)-1)*100,0)</f>
        <v>2.1830727281472617</v>
      </c>
      <c r="I53" s="32">
        <f t="shared" si="19"/>
        <v>2.3037721341235162</v>
      </c>
      <c r="J53" s="32">
        <f t="shared" si="19"/>
        <v>3.4104695396932616</v>
      </c>
      <c r="K53" s="32">
        <f t="shared" si="19"/>
        <v>1.4877050048194285</v>
      </c>
      <c r="L53" s="32">
        <f t="shared" si="19"/>
        <v>1.9707142085364504</v>
      </c>
      <c r="M53" s="32">
        <f t="shared" si="19"/>
        <v>2.7376242403341911</v>
      </c>
      <c r="N53" s="32">
        <f t="shared" si="19"/>
        <v>3.6788523561820385</v>
      </c>
      <c r="O53" s="32">
        <f t="shared" si="19"/>
        <v>4.723937286972002</v>
      </c>
      <c r="P53" s="32">
        <f t="shared" si="19"/>
        <v>5.9462170004172865</v>
      </c>
      <c r="Q53" s="32">
        <f t="shared" si="19"/>
        <v>5.1053942468729518</v>
      </c>
      <c r="R53" s="32">
        <f t="shared" si="19"/>
        <v>7.0560861947265963</v>
      </c>
      <c r="S53" s="32">
        <f t="shared" si="19"/>
        <v>9.3019233488524264</v>
      </c>
      <c r="T53" s="32">
        <f t="shared" si="19"/>
        <v>11.376195782148946</v>
      </c>
      <c r="U53" s="32">
        <f t="shared" si="19"/>
        <v>12.770917232144052</v>
      </c>
      <c r="V53" s="32">
        <f t="shared" si="19"/>
        <v>14.18487868980689</v>
      </c>
      <c r="W53" s="32">
        <f t="shared" si="19"/>
        <v>15.377160774862087</v>
      </c>
      <c r="X53" s="32">
        <f t="shared" si="19"/>
        <v>13.58716233979489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1.5811498335470464</v>
      </c>
      <c r="F54" s="32">
        <f t="shared" ref="F54:I54" si="21">IFERROR(((F40/$D40)-1)*100,0)</f>
        <v>3.9764862518875566</v>
      </c>
      <c r="G54" s="32">
        <f t="shared" si="21"/>
        <v>6.4421062869645329</v>
      </c>
      <c r="H54" s="32">
        <f t="shared" si="21"/>
        <v>8.443936514971039</v>
      </c>
      <c r="I54" s="32">
        <f t="shared" si="21"/>
        <v>10.420445469992856</v>
      </c>
      <c r="J54" s="32">
        <f t="shared" ref="J54:X54" si="22">IFERROR(((J40/$D40)-1)*100,0)</f>
        <v>12.429136095201754</v>
      </c>
      <c r="K54" s="32">
        <f t="shared" si="22"/>
        <v>13.693129191635744</v>
      </c>
      <c r="L54" s="32">
        <f t="shared" si="22"/>
        <v>14.390282741159677</v>
      </c>
      <c r="M54" s="32">
        <f t="shared" si="22"/>
        <v>14.638150392071925</v>
      </c>
      <c r="N54" s="32">
        <f t="shared" si="22"/>
        <v>15.277581825439924</v>
      </c>
      <c r="O54" s="32">
        <f t="shared" si="22"/>
        <v>16.275182561933079</v>
      </c>
      <c r="P54" s="32">
        <f t="shared" si="22"/>
        <v>17.217707215105893</v>
      </c>
      <c r="Q54" s="32">
        <f t="shared" si="22"/>
        <v>18.402239704025035</v>
      </c>
      <c r="R54" s="32">
        <f t="shared" si="22"/>
        <v>18.951373493065702</v>
      </c>
      <c r="S54" s="32">
        <f t="shared" si="22"/>
        <v>20.296934422388091</v>
      </c>
      <c r="T54" s="32">
        <f t="shared" si="22"/>
        <v>22.984096646328943</v>
      </c>
      <c r="U54" s="32">
        <f t="shared" si="22"/>
        <v>26.612070867799265</v>
      </c>
      <c r="V54" s="32">
        <f t="shared" si="22"/>
        <v>30.596091379743129</v>
      </c>
      <c r="W54" s="32">
        <f t="shared" si="22"/>
        <v>32.520333516633457</v>
      </c>
      <c r="X54" s="39">
        <f t="shared" si="22"/>
        <v>33.61162419138364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0.93602833014005959</v>
      </c>
      <c r="F55" s="32">
        <f t="shared" ref="F55:I55" si="23">IFERROR(((F41/$D41)-1)*100,0)</f>
        <v>1.9804839472061131</v>
      </c>
      <c r="G55" s="32">
        <f t="shared" si="23"/>
        <v>3.2076022036098495</v>
      </c>
      <c r="H55" s="32">
        <f t="shared" si="23"/>
        <v>4.875193624756724</v>
      </c>
      <c r="I55" s="32">
        <f t="shared" si="23"/>
        <v>5.4437120229841041</v>
      </c>
      <c r="J55" s="32">
        <f t="shared" ref="J55:X55" si="24">IFERROR(((J41/$D41)-1)*100,0)</f>
        <v>7.4832610085548978</v>
      </c>
      <c r="K55" s="32">
        <f t="shared" si="24"/>
        <v>4.9676713274313444</v>
      </c>
      <c r="L55" s="32">
        <f t="shared" si="24"/>
        <v>6.3617161246707354</v>
      </c>
      <c r="M55" s="32">
        <f t="shared" si="24"/>
        <v>8.2794341049272404</v>
      </c>
      <c r="N55" s="32">
        <f t="shared" si="24"/>
        <v>10.262156276788414</v>
      </c>
      <c r="O55" s="32">
        <f t="shared" si="24"/>
        <v>12.204223578456119</v>
      </c>
      <c r="P55" s="32">
        <f t="shared" si="24"/>
        <v>14.420664848012589</v>
      </c>
      <c r="Q55" s="32">
        <f t="shared" si="24"/>
        <v>13.423186646979346</v>
      </c>
      <c r="R55" s="32">
        <f t="shared" si="24"/>
        <v>16.910731814184011</v>
      </c>
      <c r="S55" s="32">
        <f t="shared" si="24"/>
        <v>20.593077080933497</v>
      </c>
      <c r="T55" s="32">
        <f t="shared" si="24"/>
        <v>23.636391662530553</v>
      </c>
      <c r="U55" s="32">
        <f t="shared" si="24"/>
        <v>25.579594977245556</v>
      </c>
      <c r="V55" s="32">
        <f t="shared" si="24"/>
        <v>27.505747602383089</v>
      </c>
      <c r="W55" s="32">
        <f t="shared" si="24"/>
        <v>29.37571562636796</v>
      </c>
      <c r="X55" s="32">
        <f t="shared" si="24"/>
        <v>26.877641013547727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-3.4536165543714081</v>
      </c>
      <c r="F56" s="32">
        <f t="shared" ref="F56:I56" si="25">IFERROR(((F42/$D42)-1)*100,0)</f>
        <v>-6.5615857356217777</v>
      </c>
      <c r="G56" s="32">
        <f t="shared" si="25"/>
        <v>-9.200974737438095</v>
      </c>
      <c r="H56" s="32">
        <f t="shared" si="25"/>
        <v>-12.069663461371693</v>
      </c>
      <c r="I56" s="32">
        <f t="shared" si="25"/>
        <v>-14.988309583107085</v>
      </c>
      <c r="J56" s="32">
        <f t="shared" ref="J56:X56" si="26">IFERROR(((J42/$D42)-1)*100,0)</f>
        <v>-17.779912539885178</v>
      </c>
      <c r="K56" s="32">
        <f t="shared" si="26"/>
        <v>-20.311801516699333</v>
      </c>
      <c r="L56" s="32">
        <f t="shared" si="26"/>
        <v>-23.088600261773241</v>
      </c>
      <c r="M56" s="32">
        <f t="shared" si="26"/>
        <v>-25.791312936990096</v>
      </c>
      <c r="N56" s="32">
        <f t="shared" si="26"/>
        <v>-28.127992756365916</v>
      </c>
      <c r="O56" s="32">
        <f t="shared" si="26"/>
        <v>-30.080377443720597</v>
      </c>
      <c r="P56" s="32">
        <f t="shared" si="26"/>
        <v>-31.993870071192354</v>
      </c>
      <c r="Q56" s="32">
        <f t="shared" si="26"/>
        <v>-33.966959107505858</v>
      </c>
      <c r="R56" s="32">
        <f t="shared" si="26"/>
        <v>-36.068283824446169</v>
      </c>
      <c r="S56" s="32">
        <f t="shared" si="26"/>
        <v>-37.946269177785261</v>
      </c>
      <c r="T56" s="32">
        <f t="shared" si="26"/>
        <v>-39.655489560537546</v>
      </c>
      <c r="U56" s="32">
        <f t="shared" si="26"/>
        <v>-41.950711331129931</v>
      </c>
      <c r="V56" s="32">
        <f t="shared" si="26"/>
        <v>-44.380320000734208</v>
      </c>
      <c r="W56" s="32">
        <f t="shared" si="26"/>
        <v>-46.082979367523471</v>
      </c>
      <c r="X56" s="32">
        <f t="shared" si="26"/>
        <v>-47.841203567620042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-3.3223579995337427</v>
      </c>
      <c r="F57" s="32">
        <f t="shared" ref="F57:I57" si="27">IFERROR(((F43/$D43)-1)*100,0)</f>
        <v>-6.1965568311942114</v>
      </c>
      <c r="G57" s="32">
        <f t="shared" si="27"/>
        <v>-8.3119332887357835</v>
      </c>
      <c r="H57" s="32">
        <f t="shared" si="27"/>
        <v>-10.936255466429511</v>
      </c>
      <c r="I57" s="32">
        <f t="shared" si="27"/>
        <v>-13.689446825489393</v>
      </c>
      <c r="J57" s="32">
        <f t="shared" ref="J57:X57" si="28">IFERROR(((J43/$D43)-1)*100,0)</f>
        <v>-16.204781629204167</v>
      </c>
      <c r="K57" s="32">
        <f t="shared" si="28"/>
        <v>-18.288126907176494</v>
      </c>
      <c r="L57" s="32">
        <f t="shared" si="28"/>
        <v>-20.963973389916124</v>
      </c>
      <c r="M57" s="32">
        <f t="shared" si="28"/>
        <v>-23.622556166465071</v>
      </c>
      <c r="N57" s="32">
        <f t="shared" si="28"/>
        <v>-25.721910724405493</v>
      </c>
      <c r="O57" s="32">
        <f t="shared" si="28"/>
        <v>-27.327879148973821</v>
      </c>
      <c r="P57" s="32">
        <f t="shared" si="28"/>
        <v>-28.981777940808819</v>
      </c>
      <c r="Q57" s="32">
        <f t="shared" si="28"/>
        <v>-30.817136773929686</v>
      </c>
      <c r="R57" s="32">
        <f t="shared" si="28"/>
        <v>-32.892816464755768</v>
      </c>
      <c r="S57" s="32">
        <f t="shared" si="28"/>
        <v>-34.486150482932906</v>
      </c>
      <c r="T57" s="32">
        <f t="shared" si="28"/>
        <v>-35.670326409194217</v>
      </c>
      <c r="U57" s="32">
        <f t="shared" si="28"/>
        <v>-38.013466644119234</v>
      </c>
      <c r="V57" s="32">
        <f t="shared" si="28"/>
        <v>-40.658255979457479</v>
      </c>
      <c r="W57" s="32">
        <f t="shared" si="28"/>
        <v>-41.952955278901037</v>
      </c>
      <c r="X57" s="32">
        <f t="shared" si="28"/>
        <v>-43.374061316655045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-3.5954736372389107</v>
      </c>
      <c r="F58" s="32">
        <f t="shared" ref="F58:I58" si="29">IFERROR(((F44/$D44)-1)*100,0)</f>
        <v>-6.9560890547270438</v>
      </c>
      <c r="G58" s="32">
        <f t="shared" si="29"/>
        <v>-10.161802217347461</v>
      </c>
      <c r="H58" s="32">
        <f t="shared" si="29"/>
        <v>-13.294588968589583</v>
      </c>
      <c r="I58" s="32">
        <f t="shared" si="29"/>
        <v>-16.392049568426703</v>
      </c>
      <c r="J58" s="32">
        <f t="shared" ref="J58:X58" si="30">IFERROR(((J44/$D44)-1)*100,0)</f>
        <v>-19.482228068194949</v>
      </c>
      <c r="K58" s="32">
        <f t="shared" si="30"/>
        <v>-22.498878596246652</v>
      </c>
      <c r="L58" s="32">
        <f t="shared" si="30"/>
        <v>-25.384781037162185</v>
      </c>
      <c r="M58" s="32">
        <f t="shared" si="30"/>
        <v>-28.135186898548923</v>
      </c>
      <c r="N58" s="32">
        <f t="shared" si="30"/>
        <v>-30.728354908882171</v>
      </c>
      <c r="O58" s="32">
        <f t="shared" si="30"/>
        <v>-33.055127388007946</v>
      </c>
      <c r="P58" s="32">
        <f t="shared" si="30"/>
        <v>-35.249174866166285</v>
      </c>
      <c r="Q58" s="32">
        <f t="shared" si="30"/>
        <v>-37.371115189710714</v>
      </c>
      <c r="R58" s="32">
        <f t="shared" si="30"/>
        <v>-39.500155651343825</v>
      </c>
      <c r="S58" s="32">
        <f t="shared" si="30"/>
        <v>-41.685776633388102</v>
      </c>
      <c r="T58" s="32">
        <f t="shared" si="30"/>
        <v>-43.962436411352989</v>
      </c>
      <c r="U58" s="32">
        <f t="shared" si="30"/>
        <v>-46.205870520759206</v>
      </c>
      <c r="V58" s="32">
        <f t="shared" si="30"/>
        <v>-48.40292366993846</v>
      </c>
      <c r="W58" s="32">
        <f t="shared" si="30"/>
        <v>-50.546484013823402</v>
      </c>
      <c r="X58" s="32">
        <f t="shared" si="30"/>
        <v>-52.669047126158631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-2.6434608464182996</v>
      </c>
      <c r="F59" s="32">
        <f t="shared" ref="F59:I59" si="31">IFERROR(((F45/$D45)-1)*100,0)</f>
        <v>-4.786212428200642</v>
      </c>
      <c r="G59" s="32">
        <f t="shared" si="31"/>
        <v>-5.9504863103603807</v>
      </c>
      <c r="H59" s="32">
        <f t="shared" si="31"/>
        <v>-7.9111692318606934</v>
      </c>
      <c r="I59" s="32">
        <f t="shared" si="31"/>
        <v>-10.107772675251436</v>
      </c>
      <c r="J59" s="32">
        <f t="shared" ref="J59:X59" si="32">IFERROR(((J45/$D45)-1)*100,0)</f>
        <v>-12.010338016232902</v>
      </c>
      <c r="K59" s="32">
        <f t="shared" si="32"/>
        <v>-13.352955730241945</v>
      </c>
      <c r="L59" s="32">
        <f t="shared" si="32"/>
        <v>-15.617736160942696</v>
      </c>
      <c r="M59" s="32">
        <f t="shared" si="32"/>
        <v>-17.954997691889762</v>
      </c>
      <c r="N59" s="32">
        <f t="shared" si="32"/>
        <v>-19.59749398804377</v>
      </c>
      <c r="O59" s="32">
        <f t="shared" si="32"/>
        <v>-20.637994356269729</v>
      </c>
      <c r="P59" s="32">
        <f t="shared" si="32"/>
        <v>-21.826105947680631</v>
      </c>
      <c r="Q59" s="32">
        <f t="shared" si="32"/>
        <v>-23.333673912333531</v>
      </c>
      <c r="R59" s="32">
        <f t="shared" si="32"/>
        <v>-25.224978676974185</v>
      </c>
      <c r="S59" s="32">
        <f t="shared" si="32"/>
        <v>-26.456297310943999</v>
      </c>
      <c r="T59" s="32">
        <f t="shared" si="32"/>
        <v>-27.148158144130342</v>
      </c>
      <c r="U59" s="32">
        <f t="shared" si="32"/>
        <v>-29.52219448825424</v>
      </c>
      <c r="V59" s="32">
        <f t="shared" si="32"/>
        <v>-32.354274880265862</v>
      </c>
      <c r="W59" s="32">
        <f t="shared" si="32"/>
        <v>-33.287055103737572</v>
      </c>
      <c r="X59" s="32">
        <f t="shared" si="32"/>
        <v>-34.428349451266705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-4.9105227283480772</v>
      </c>
      <c r="F60" s="32">
        <f t="shared" ref="F60:I60" si="33">IFERROR(((F46/$D46)-1)*100,0)</f>
        <v>-9.4958183261591778</v>
      </c>
      <c r="G60" s="32">
        <f t="shared" si="33"/>
        <v>-13.836137923871938</v>
      </c>
      <c r="H60" s="32">
        <f t="shared" si="33"/>
        <v>-18.012931568718436</v>
      </c>
      <c r="I60" s="32">
        <f t="shared" si="33"/>
        <v>-22.068165942826457</v>
      </c>
      <c r="J60" s="32">
        <f t="shared" ref="J60:X60" si="34">IFERROR(((J46/$D46)-1)*100,0)</f>
        <v>-26.016970960905319</v>
      </c>
      <c r="K60" s="32">
        <f t="shared" si="34"/>
        <v>-29.833122725616612</v>
      </c>
      <c r="L60" s="32">
        <f t="shared" si="34"/>
        <v>-33.47058850822404</v>
      </c>
      <c r="M60" s="32">
        <f t="shared" si="34"/>
        <v>-36.880847833336794</v>
      </c>
      <c r="N60" s="32">
        <f t="shared" si="34"/>
        <v>-40.048944798145534</v>
      </c>
      <c r="O60" s="32">
        <f t="shared" si="34"/>
        <v>-42.977729820534307</v>
      </c>
      <c r="P60" s="32">
        <f t="shared" si="34"/>
        <v>-45.721258756570137</v>
      </c>
      <c r="Q60" s="32">
        <f t="shared" si="34"/>
        <v>-48.323428723511931</v>
      </c>
      <c r="R60" s="32">
        <f t="shared" si="34"/>
        <v>-50.83042227874548</v>
      </c>
      <c r="S60" s="32">
        <f t="shared" si="34"/>
        <v>-53.270629879832576</v>
      </c>
      <c r="T60" s="32">
        <f t="shared" si="34"/>
        <v>-55.606493455241626</v>
      </c>
      <c r="U60" s="32">
        <f t="shared" si="34"/>
        <v>-57.877357483583545</v>
      </c>
      <c r="V60" s="32">
        <f t="shared" si="34"/>
        <v>-60.084011161899141</v>
      </c>
      <c r="W60" s="32">
        <f t="shared" si="34"/>
        <v>-62.225358747472484</v>
      </c>
      <c r="X60" s="32">
        <f t="shared" si="34"/>
        <v>-64.301036770225721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-3.5954736372389107</v>
      </c>
      <c r="F61" s="32">
        <f t="shared" ref="F61:I61" si="36">IFERROR(((F47/$D47)-1)*100,0)</f>
        <v>-6.9560890547270438</v>
      </c>
      <c r="G61" s="32">
        <f t="shared" si="36"/>
        <v>-10.161802217347461</v>
      </c>
      <c r="H61" s="32">
        <f t="shared" si="36"/>
        <v>-13.294588968589583</v>
      </c>
      <c r="I61" s="32">
        <f t="shared" si="36"/>
        <v>-16.392049568426703</v>
      </c>
      <c r="J61" s="32">
        <f t="shared" ref="J61:X61" si="37">IFERROR(((J47/$D47)-1)*100,0)</f>
        <v>-19.482228068194949</v>
      </c>
      <c r="K61" s="32">
        <f t="shared" si="37"/>
        <v>-22.498878596246652</v>
      </c>
      <c r="L61" s="32">
        <f t="shared" si="37"/>
        <v>-25.384781037162185</v>
      </c>
      <c r="M61" s="32">
        <f t="shared" si="37"/>
        <v>-28.135186898548923</v>
      </c>
      <c r="N61" s="32">
        <f t="shared" si="37"/>
        <v>-30.728354908882171</v>
      </c>
      <c r="O61" s="32">
        <f t="shared" si="37"/>
        <v>-33.055127388007946</v>
      </c>
      <c r="P61" s="32">
        <f t="shared" si="37"/>
        <v>-35.249174866166285</v>
      </c>
      <c r="Q61" s="32">
        <f t="shared" si="37"/>
        <v>-37.371115189710714</v>
      </c>
      <c r="R61" s="32">
        <f t="shared" si="37"/>
        <v>-39.500155651343825</v>
      </c>
      <c r="S61" s="32">
        <f t="shared" si="37"/>
        <v>-41.685776633388102</v>
      </c>
      <c r="T61" s="32">
        <f t="shared" si="37"/>
        <v>-43.962436411352989</v>
      </c>
      <c r="U61" s="32">
        <f t="shared" si="37"/>
        <v>-46.205870520759206</v>
      </c>
      <c r="V61" s="32">
        <f t="shared" si="37"/>
        <v>-48.40292366993846</v>
      </c>
      <c r="W61" s="32">
        <f t="shared" si="37"/>
        <v>-50.546484013823402</v>
      </c>
      <c r="X61" s="32">
        <f t="shared" si="37"/>
        <v>-52.669047126158631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2.2055061178774427</v>
      </c>
      <c r="F64" s="32">
        <f t="shared" ref="F64:I64" si="41">IFERROR(((F50/$D50)-1)*100,0)</f>
        <v>7.2448240709026779</v>
      </c>
      <c r="G64" s="32">
        <f t="shared" si="41"/>
        <v>6.4077971684587176</v>
      </c>
      <c r="H64" s="32">
        <f t="shared" si="41"/>
        <v>7.6349913945814585</v>
      </c>
      <c r="I64" s="32">
        <f t="shared" si="41"/>
        <v>10.115507087995802</v>
      </c>
      <c r="J64" s="32">
        <f t="shared" ref="J64:X64" si="42">IFERROR(((J50/$D50)-1)*100,0)</f>
        <v>12.458157877805998</v>
      </c>
      <c r="K64" s="32">
        <f t="shared" si="42"/>
        <v>10.621672367070767</v>
      </c>
      <c r="L64" s="32">
        <f t="shared" si="42"/>
        <v>10.518579866231658</v>
      </c>
      <c r="M64" s="32">
        <f t="shared" si="42"/>
        <v>11.763423733485467</v>
      </c>
      <c r="N64" s="32">
        <f t="shared" si="42"/>
        <v>13.895341230826673</v>
      </c>
      <c r="O64" s="32">
        <f t="shared" si="42"/>
        <v>13.763553161077912</v>
      </c>
      <c r="P64" s="32">
        <f t="shared" si="42"/>
        <v>15.207165388800625</v>
      </c>
      <c r="Q64" s="32">
        <f t="shared" si="42"/>
        <v>18.635069646974145</v>
      </c>
      <c r="R64" s="32">
        <f t="shared" si="42"/>
        <v>25.152999544174204</v>
      </c>
      <c r="S64" s="32">
        <f t="shared" si="42"/>
        <v>32.383784420937815</v>
      </c>
      <c r="T64" s="32">
        <f t="shared" si="42"/>
        <v>38.066005699628192</v>
      </c>
      <c r="U64" s="32">
        <f t="shared" si="42"/>
        <v>43.31065451037226</v>
      </c>
      <c r="V64" s="32">
        <f t="shared" si="42"/>
        <v>42.992145389014745</v>
      </c>
      <c r="W64" s="32">
        <f t="shared" si="42"/>
        <v>45.481410530219371</v>
      </c>
      <c r="X64" s="32">
        <f t="shared" si="42"/>
        <v>48.805722357045589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17.303481272611275</v>
      </c>
      <c r="D67" s="30">
        <f>(D8/D7)*100</f>
        <v>15.767771512765083</v>
      </c>
      <c r="E67" s="30">
        <f t="shared" ref="E67:X67" si="43">(E8/E7)*100</f>
        <v>15.985979676658745</v>
      </c>
      <c r="F67" s="30">
        <f t="shared" si="43"/>
        <v>16.288182302200653</v>
      </c>
      <c r="G67" s="30">
        <f t="shared" si="43"/>
        <v>16.562582539872974</v>
      </c>
      <c r="H67" s="30">
        <f t="shared" si="43"/>
        <v>16.733879372193243</v>
      </c>
      <c r="I67" s="30">
        <f t="shared" si="43"/>
        <v>17.018769867312088</v>
      </c>
      <c r="J67" s="30">
        <f t="shared" si="43"/>
        <v>17.142915385818384</v>
      </c>
      <c r="K67" s="30">
        <f t="shared" si="43"/>
        <v>17.66408338408937</v>
      </c>
      <c r="L67" s="30">
        <f t="shared" si="43"/>
        <v>17.688214263700882</v>
      </c>
      <c r="M67" s="30">
        <f t="shared" si="43"/>
        <v>17.594218042259754</v>
      </c>
      <c r="N67" s="30">
        <f t="shared" si="43"/>
        <v>17.531738917432524</v>
      </c>
      <c r="O67" s="30">
        <f t="shared" si="43"/>
        <v>17.506986069647027</v>
      </c>
      <c r="P67" s="30">
        <f t="shared" si="43"/>
        <v>17.445285701996376</v>
      </c>
      <c r="Q67" s="30">
        <f t="shared" si="43"/>
        <v>17.762546590783117</v>
      </c>
      <c r="R67" s="30">
        <f t="shared" si="43"/>
        <v>17.51977066447839</v>
      </c>
      <c r="S67" s="30">
        <f t="shared" si="43"/>
        <v>17.353899341774166</v>
      </c>
      <c r="T67" s="30">
        <f t="shared" si="43"/>
        <v>17.411127413762326</v>
      </c>
      <c r="U67" s="30">
        <f t="shared" si="43"/>
        <v>17.703059026218781</v>
      </c>
      <c r="V67" s="30">
        <f t="shared" si="43"/>
        <v>18.033993230662354</v>
      </c>
      <c r="W67" s="30">
        <f t="shared" si="43"/>
        <v>18.110606342299278</v>
      </c>
      <c r="X67" s="30">
        <f t="shared" si="43"/>
        <v>18.547497078911331</v>
      </c>
    </row>
    <row r="68" spans="1:24" ht="15.75">
      <c r="B68" s="20" t="s">
        <v>38</v>
      </c>
      <c r="C68" s="31">
        <f t="shared" ref="C68:C69" si="44">AVERAGE(D68:X68)</f>
        <v>69.157014514461537</v>
      </c>
      <c r="D68" s="30">
        <f>(D9/D7)*100</f>
        <v>65.023850954909705</v>
      </c>
      <c r="E68" s="30">
        <f t="shared" ref="E68:X68" si="45">(E9/E7)*100</f>
        <v>65.505039431235971</v>
      </c>
      <c r="F68" s="30">
        <f t="shared" si="45"/>
        <v>65.880505293526227</v>
      </c>
      <c r="G68" s="30">
        <f t="shared" si="45"/>
        <v>66.2260194746422</v>
      </c>
      <c r="H68" s="30">
        <f t="shared" si="45"/>
        <v>66.736972935489092</v>
      </c>
      <c r="I68" s="30">
        <f t="shared" si="45"/>
        <v>67.019583654511152</v>
      </c>
      <c r="J68" s="30">
        <f t="shared" si="45"/>
        <v>67.584796540211727</v>
      </c>
      <c r="K68" s="30">
        <f t="shared" si="45"/>
        <v>67.253488638399318</v>
      </c>
      <c r="L68" s="30">
        <f t="shared" si="45"/>
        <v>67.823869140067572</v>
      </c>
      <c r="M68" s="30">
        <f t="shared" si="45"/>
        <v>68.531327610324482</v>
      </c>
      <c r="N68" s="30">
        <f t="shared" si="45"/>
        <v>69.15267533130006</v>
      </c>
      <c r="O68" s="30">
        <f t="shared" si="45"/>
        <v>69.668414877145153</v>
      </c>
      <c r="P68" s="30">
        <f t="shared" si="45"/>
        <v>70.224992150588449</v>
      </c>
      <c r="Q68" s="30">
        <f t="shared" si="45"/>
        <v>70.169684783647654</v>
      </c>
      <c r="R68" s="30">
        <f t="shared" si="45"/>
        <v>71.0093771472974</v>
      </c>
      <c r="S68" s="30">
        <f t="shared" si="45"/>
        <v>71.740972437214523</v>
      </c>
      <c r="T68" s="30">
        <f t="shared" si="45"/>
        <v>72.181620566319822</v>
      </c>
      <c r="U68" s="30">
        <f t="shared" si="45"/>
        <v>72.409350453086603</v>
      </c>
      <c r="V68" s="30">
        <f t="shared" si="45"/>
        <v>72.609568124293247</v>
      </c>
      <c r="W68" s="30">
        <f t="shared" si="45"/>
        <v>72.913106836536173</v>
      </c>
      <c r="X68" s="30">
        <f t="shared" si="45"/>
        <v>72.632088422945657</v>
      </c>
    </row>
    <row r="69" spans="1:24" ht="15.75">
      <c r="B69" s="20" t="s">
        <v>10</v>
      </c>
      <c r="C69" s="31">
        <f t="shared" si="44"/>
        <v>13.53950421292719</v>
      </c>
      <c r="D69" s="30">
        <f t="shared" ref="D69:X69" si="46">(D10/D7)*100</f>
        <v>19.208377532325212</v>
      </c>
      <c r="E69" s="30">
        <f t="shared" si="46"/>
        <v>18.508980892105292</v>
      </c>
      <c r="F69" s="30">
        <f t="shared" si="46"/>
        <v>17.83131240427311</v>
      </c>
      <c r="G69" s="30">
        <f t="shared" si="46"/>
        <v>17.211397985484815</v>
      </c>
      <c r="H69" s="30">
        <f t="shared" si="46"/>
        <v>16.529147692317654</v>
      </c>
      <c r="I69" s="30">
        <f t="shared" si="46"/>
        <v>15.961646478176778</v>
      </c>
      <c r="J69" s="30">
        <f t="shared" si="46"/>
        <v>15.272288073969886</v>
      </c>
      <c r="K69" s="30">
        <f t="shared" si="46"/>
        <v>15.082427977511323</v>
      </c>
      <c r="L69" s="30">
        <f t="shared" si="46"/>
        <v>14.487916596231537</v>
      </c>
      <c r="M69" s="30">
        <f t="shared" si="46"/>
        <v>13.874454347415766</v>
      </c>
      <c r="N69" s="30">
        <f t="shared" si="46"/>
        <v>13.315585751267417</v>
      </c>
      <c r="O69" s="30">
        <f t="shared" si="46"/>
        <v>12.824599053207821</v>
      </c>
      <c r="P69" s="30">
        <f t="shared" si="46"/>
        <v>12.329722147415165</v>
      </c>
      <c r="Q69" s="30">
        <f t="shared" si="46"/>
        <v>12.067768625569213</v>
      </c>
      <c r="R69" s="30">
        <f t="shared" si="46"/>
        <v>11.470852188224221</v>
      </c>
      <c r="S69" s="30">
        <f t="shared" si="46"/>
        <v>10.905128221011314</v>
      </c>
      <c r="T69" s="30">
        <f t="shared" si="46"/>
        <v>10.407252019917843</v>
      </c>
      <c r="U69" s="30">
        <f t="shared" si="46"/>
        <v>9.887590520694614</v>
      </c>
      <c r="V69" s="30">
        <f t="shared" si="46"/>
        <v>9.3564386450443937</v>
      </c>
      <c r="W69" s="30">
        <f t="shared" si="46"/>
        <v>8.9762868211645426</v>
      </c>
      <c r="X69" s="30">
        <f t="shared" si="46"/>
        <v>8.8204144981430197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40.855184746101841</v>
      </c>
      <c r="D72" s="30">
        <f>(D13/D$10)*100</f>
        <v>36.386193899457787</v>
      </c>
      <c r="E72" s="30">
        <f t="shared" ref="E72:X72" si="47">(E13/E$10)*100</f>
        <v>36.691523644874252</v>
      </c>
      <c r="F72" s="30">
        <f t="shared" si="47"/>
        <v>37.077548498273728</v>
      </c>
      <c r="G72" s="30">
        <f t="shared" si="47"/>
        <v>37.688772884568984</v>
      </c>
      <c r="H72" s="30">
        <f t="shared" si="47"/>
        <v>38.107008163580289</v>
      </c>
      <c r="I72" s="30">
        <f t="shared" si="47"/>
        <v>38.475132037163696</v>
      </c>
      <c r="J72" s="30">
        <f t="shared" si="47"/>
        <v>38.939497645781614</v>
      </c>
      <c r="K72" s="30">
        <f t="shared" si="47"/>
        <v>39.563652003941407</v>
      </c>
      <c r="L72" s="30">
        <f t="shared" si="47"/>
        <v>39.920602461706451</v>
      </c>
      <c r="M72" s="30">
        <f t="shared" si="47"/>
        <v>40.228516102563106</v>
      </c>
      <c r="N72" s="30">
        <f t="shared" si="47"/>
        <v>40.704876431741575</v>
      </c>
      <c r="O72" s="30">
        <f t="shared" si="47"/>
        <v>41.300013072557604</v>
      </c>
      <c r="P72" s="30">
        <f t="shared" si="47"/>
        <v>41.826383442802602</v>
      </c>
      <c r="Q72" s="30">
        <f t="shared" si="47"/>
        <v>42.245454228384318</v>
      </c>
      <c r="R72" s="30">
        <f t="shared" si="47"/>
        <v>42.557569035446569</v>
      </c>
      <c r="S72" s="30">
        <f t="shared" si="47"/>
        <v>43.123521997328311</v>
      </c>
      <c r="T72" s="30">
        <f t="shared" si="47"/>
        <v>43.927794332834779</v>
      </c>
      <c r="U72" s="30">
        <f t="shared" si="47"/>
        <v>44.176580898119951</v>
      </c>
      <c r="V72" s="30">
        <f t="shared" si="47"/>
        <v>44.253589209944394</v>
      </c>
      <c r="W72" s="30">
        <f t="shared" si="47"/>
        <v>45.021592812884442</v>
      </c>
      <c r="X72" s="30">
        <f t="shared" si="47"/>
        <v>45.743056864182904</v>
      </c>
    </row>
    <row r="73" spans="1:24" ht="15.75">
      <c r="A73" s="36"/>
      <c r="B73" s="10" t="s">
        <v>11</v>
      </c>
      <c r="C73" s="31">
        <f>AVERAGE(D73:X73)</f>
        <v>13.009192952858944</v>
      </c>
      <c r="D73" s="30">
        <f>(D16/D$10)*100</f>
        <v>15.554106575260612</v>
      </c>
      <c r="E73" s="30">
        <f t="shared" ref="E73:X73" si="48">(E16/E$10)*100</f>
        <v>15.319391683915665</v>
      </c>
      <c r="F73" s="30">
        <f t="shared" si="48"/>
        <v>15.065663285751354</v>
      </c>
      <c r="G73" s="30">
        <f>(G16/G$10)*100</f>
        <v>14.760091199136932</v>
      </c>
      <c r="H73" s="30">
        <f t="shared" si="48"/>
        <v>14.502794489056914</v>
      </c>
      <c r="I73" s="30">
        <f t="shared" si="48"/>
        <v>14.25874543355663</v>
      </c>
      <c r="J73" s="30">
        <f t="shared" si="48"/>
        <v>13.995848873219774</v>
      </c>
      <c r="K73" s="30">
        <f t="shared" si="48"/>
        <v>13.695667714306525</v>
      </c>
      <c r="L73" s="30">
        <f t="shared" si="48"/>
        <v>13.454514678636498</v>
      </c>
      <c r="M73" s="30">
        <f t="shared" si="48"/>
        <v>13.229745176690248</v>
      </c>
      <c r="N73" s="30">
        <f t="shared" si="48"/>
        <v>12.974245991878423</v>
      </c>
      <c r="O73" s="30">
        <f t="shared" si="48"/>
        <v>12.685000792457229</v>
      </c>
      <c r="P73" s="30">
        <f t="shared" si="48"/>
        <v>12.414429801476928</v>
      </c>
      <c r="Q73" s="30">
        <f t="shared" si="48"/>
        <v>12.172434984285442</v>
      </c>
      <c r="R73" s="30">
        <f t="shared" si="48"/>
        <v>11.962589116751914</v>
      </c>
      <c r="S73" s="30">
        <f t="shared" si="48"/>
        <v>11.712971861857534</v>
      </c>
      <c r="T73" s="30">
        <f t="shared" si="48"/>
        <v>11.442653640208276</v>
      </c>
      <c r="U73" s="30">
        <f t="shared" si="48"/>
        <v>11.286616700323098</v>
      </c>
      <c r="V73" s="30">
        <f t="shared" si="48"/>
        <v>11.162551536667046</v>
      </c>
      <c r="W73" s="30">
        <f t="shared" si="48"/>
        <v>10.897315708319052</v>
      </c>
      <c r="X73" s="30">
        <f t="shared" si="48"/>
        <v>10.645672766281709</v>
      </c>
    </row>
    <row r="74" spans="1:24" ht="15.75">
      <c r="A74" s="36"/>
      <c r="B74" s="10" t="s">
        <v>12</v>
      </c>
      <c r="C74" s="31">
        <f>AVERAGE(D74:X74)</f>
        <v>46.135622301039227</v>
      </c>
      <c r="D74" s="30">
        <f>(D19/D$10)*100</f>
        <v>48.059699525281601</v>
      </c>
      <c r="E74" s="30">
        <f t="shared" ref="E74:X74" si="49">(E19/E$10)*100</f>
        <v>47.989084671210094</v>
      </c>
      <c r="F74" s="30">
        <f t="shared" si="49"/>
        <v>47.856788215974923</v>
      </c>
      <c r="G74" s="30">
        <f t="shared" si="49"/>
        <v>47.551135916294086</v>
      </c>
      <c r="H74" s="30">
        <f t="shared" si="49"/>
        <v>47.3901973473628</v>
      </c>
      <c r="I74" s="30">
        <f t="shared" si="49"/>
        <v>47.26612252927967</v>
      </c>
      <c r="J74" s="30">
        <f t="shared" si="49"/>
        <v>47.064653480998615</v>
      </c>
      <c r="K74" s="30">
        <f t="shared" si="49"/>
        <v>46.74068028175207</v>
      </c>
      <c r="L74" s="30">
        <f t="shared" si="49"/>
        <v>46.624882859657042</v>
      </c>
      <c r="M74" s="30">
        <f t="shared" si="49"/>
        <v>46.54173872074665</v>
      </c>
      <c r="N74" s="30">
        <f t="shared" si="49"/>
        <v>46.320877576380006</v>
      </c>
      <c r="O74" s="30">
        <f t="shared" si="49"/>
        <v>46.014986134985165</v>
      </c>
      <c r="P74" s="30">
        <f t="shared" si="49"/>
        <v>45.759186755720471</v>
      </c>
      <c r="Q74" s="30">
        <f t="shared" si="49"/>
        <v>45.582110787330244</v>
      </c>
      <c r="R74" s="30">
        <f t="shared" si="49"/>
        <v>45.479841847801509</v>
      </c>
      <c r="S74" s="30">
        <f t="shared" si="49"/>
        <v>45.16350614081415</v>
      </c>
      <c r="T74" s="30">
        <f t="shared" si="49"/>
        <v>44.629552026956951</v>
      </c>
      <c r="U74" s="30">
        <f t="shared" si="49"/>
        <v>44.536802401556955</v>
      </c>
      <c r="V74" s="30">
        <f t="shared" si="49"/>
        <v>44.58385925338856</v>
      </c>
      <c r="W74" s="30">
        <f t="shared" si="49"/>
        <v>44.081091478796516</v>
      </c>
      <c r="X74" s="30">
        <f t="shared" si="49"/>
        <v>43.611270369535383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13798688414.648081</v>
      </c>
      <c r="E147">
        <v>13960324808.591459</v>
      </c>
      <c r="F147">
        <v>15694010962.334629</v>
      </c>
      <c r="G147">
        <v>16354309214.417839</v>
      </c>
      <c r="H147">
        <v>16201501699.1558</v>
      </c>
      <c r="I147">
        <v>16897455038.119881</v>
      </c>
      <c r="J147">
        <v>17781531407.016979</v>
      </c>
      <c r="K147">
        <v>17096274594.09269</v>
      </c>
      <c r="L147">
        <v>16462632764.117661</v>
      </c>
      <c r="M147">
        <v>15722025673.472811</v>
      </c>
      <c r="N147">
        <v>16514757105.44978</v>
      </c>
      <c r="O147">
        <v>17249208519.96307</v>
      </c>
      <c r="P147">
        <v>17186973326.24815</v>
      </c>
      <c r="Q147">
        <v>17892142388.803841</v>
      </c>
      <c r="R147">
        <v>16795372847.84017</v>
      </c>
      <c r="S147">
        <v>19070016159.9342</v>
      </c>
      <c r="T147">
        <v>22865166668.757252</v>
      </c>
      <c r="U147">
        <v>25969123165.076809</v>
      </c>
      <c r="V147">
        <v>27860268265.135529</v>
      </c>
      <c r="W147">
        <v>23739341394.979118</v>
      </c>
      <c r="X147">
        <v>22294310344.057259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Wealth_PAK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2014-12-03T13:25:01Z</dcterms:modified>
</cp:coreProperties>
</file>