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ROU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<sst xmlns="http://schemas.openxmlformats.org/spreadsheetml/2006/main" count="95" uniqueCount="65">
  <si>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</si>
  <si>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</si>
  <si>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</si>
  <si>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</si>
  <si>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</si>
  <si>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</si>
  <si>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</si>
  <si>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</si>
  <si>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</si>
  <si>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</si>
  <si>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</si>
  <si>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</si>
  <si>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</si>
  <si>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</si>
  <si>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</si>
  <si>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</si>
  <si>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</si>
  <si>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</si>
  <si>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</si>
  <si>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</si>
  <si>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</si>
  <si>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</si>
  <si>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</si>
  <si>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</si>
  <si>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</si>
  <si>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</si>
  <si>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</si>
  <si>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</si>
  <si>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</si>
  <si>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</si>
  <si>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</si>
  <si>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</si>
  <si>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</si>
  <si>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</si>
  <si>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</si>
  <si>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</si>
  <si>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</si>
  <si>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</si>
  <si>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</si>
  <si>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</si>
  <si>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</si>
  <si>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</si>
  <si>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</si>
  <si>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</si>
  <si>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</si>
  <si>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</si>
  <si>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</si>
  <si>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</si>
  <si>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</si>
  <si>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</si>
  <si>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</si>
  <si>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</si>
  <si>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</si>
  <si>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</si>
  <si>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</si>
  <si>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</si>
  <si>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</si>
  <si>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</si>
  <si>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</si>
  <si>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</si>
  <si>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</si>
  <si>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</si>
  <si>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</si>
  <si>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Romania</t>
  </si>
  <si>
    <t>ROU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</si>
</sst>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Wealth_ROU!$B$54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Wealth_ROU!$D$52:$X$52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-0.69634105240204969</c:v>
                </c:pt>
                <c:pt idx="2">
                  <c:v>-0.77964476721481546</c:v>
                </c:pt>
                <c:pt idx="3">
                  <c:v>-0.39297925374147669</c:v>
                </c:pt>
                <c:pt idx="4">
                  <c:v>0.84599895922941037</c:v>
                </c:pt>
                <c:pt idx="5">
                  <c:v>2.3542496633751409</c:v>
                </c:pt>
                <c:pt idx="6">
                  <c:v>4.05787508049269</c:v>
                </c:pt>
                <c:pt idx="7">
                  <c:v>5.6940072589510393</c:v>
                </c:pt>
                <c:pt idx="8">
                  <c:v>7.0012547226901756</c:v>
                </c:pt>
                <c:pt idx="9">
                  <c:v>8.1817386918418897</c:v>
                </c:pt>
                <c:pt idx="10">
                  <c:v>9.6647745454622189</c:v>
                </c:pt>
                <c:pt idx="11">
                  <c:v>11.656704517480598</c:v>
                </c:pt>
                <c:pt idx="12">
                  <c:v>14.12355750653791</c:v>
                </c:pt>
                <c:pt idx="13">
                  <c:v>17.081081790199981</c:v>
                </c:pt>
                <c:pt idx="14">
                  <c:v>20.715809721478664</c:v>
                </c:pt>
                <c:pt idx="15">
                  <c:v>25.427753080599814</c:v>
                </c:pt>
                <c:pt idx="16">
                  <c:v>31.780904384620911</c:v>
                </c:pt>
                <c:pt idx="17">
                  <c:v>41.237303437796989</c:v>
                </c:pt>
                <c:pt idx="18">
                  <c:v>52.58916391549959</c:v>
                </c:pt>
                <c:pt idx="19">
                  <c:v>58.84700168939456</c:v>
                </c:pt>
                <c:pt idx="20" formatCode="_(* #,##0.0000_);_(* \(#,##0.0000\);_(* &quot;-&quot;??_);_(@_)">
                  <c:v>64.004610840197131</c:v>
                </c:pt>
              </c:numCache>
            </c:numRef>
          </c:val>
        </c:ser>
        <c:ser>
          <c:idx val="1"/>
          <c:order val="1"/>
          <c:tx>
            <c:strRef>
              <c:f>Wealth_ROU!$B$55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Wealth_ROU!$D$52:$X$52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0.65535977401003365</c:v>
                </c:pt>
                <c:pt idx="2">
                  <c:v>1.8634939965408215</c:v>
                </c:pt>
                <c:pt idx="3">
                  <c:v>4.9479321719724467</c:v>
                </c:pt>
                <c:pt idx="4">
                  <c:v>5.3796686874784561</c:v>
                </c:pt>
                <c:pt idx="5">
                  <c:v>8.5646914276912725</c:v>
                </c:pt>
                <c:pt idx="6">
                  <c:v>12.082148488771182</c:v>
                </c:pt>
                <c:pt idx="7">
                  <c:v>15.07067920227605</c:v>
                </c:pt>
                <c:pt idx="8">
                  <c:v>15.071559313247306</c:v>
                </c:pt>
                <c:pt idx="9">
                  <c:v>15.75980448221015</c:v>
                </c:pt>
                <c:pt idx="10">
                  <c:v>16.354236845043179</c:v>
                </c:pt>
                <c:pt idx="11">
                  <c:v>15.948468294706529</c:v>
                </c:pt>
                <c:pt idx="12">
                  <c:v>11.267000772253088</c:v>
                </c:pt>
                <c:pt idx="13">
                  <c:v>12.658170090231003</c:v>
                </c:pt>
                <c:pt idx="14">
                  <c:v>12.551397053903802</c:v>
                </c:pt>
                <c:pt idx="15">
                  <c:v>12.480137125413492</c:v>
                </c:pt>
                <c:pt idx="16">
                  <c:v>14.608788185997357</c:v>
                </c:pt>
                <c:pt idx="17">
                  <c:v>14.749594098517814</c:v>
                </c:pt>
                <c:pt idx="18">
                  <c:v>14.798549506273705</c:v>
                </c:pt>
                <c:pt idx="19">
                  <c:v>14.57021143820667</c:v>
                </c:pt>
                <c:pt idx="20">
                  <c:v>14.666343332341803</c:v>
                </c:pt>
              </c:numCache>
            </c:numRef>
          </c:val>
        </c:ser>
        <c:ser>
          <c:idx val="2"/>
          <c:order val="2"/>
          <c:tx>
            <c:strRef>
              <c:f>Wealth_ROU!$B$56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Wealth_ROU!$D$52:$X$52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-0.60988163516628724</c:v>
                </c:pt>
                <c:pt idx="2">
                  <c:v>-1.0833412497044059</c:v>
                </c:pt>
                <c:pt idx="3">
                  <c:v>-1.3576188591711502</c:v>
                </c:pt>
                <c:pt idx="4">
                  <c:v>-1.5727649333977189</c:v>
                </c:pt>
                <c:pt idx="5">
                  <c:v>-1.8486763708698839</c:v>
                </c:pt>
                <c:pt idx="6">
                  <c:v>-2.2213065369125928</c:v>
                </c:pt>
                <c:pt idx="7">
                  <c:v>-2.4858312321101583</c:v>
                </c:pt>
                <c:pt idx="8">
                  <c:v>-2.8886841645982764</c:v>
                </c:pt>
                <c:pt idx="9">
                  <c:v>-3.0092854072625741</c:v>
                </c:pt>
                <c:pt idx="10">
                  <c:v>-3.0286322674168753</c:v>
                </c:pt>
                <c:pt idx="11">
                  <c:v>-3.4678937603830784</c:v>
                </c:pt>
                <c:pt idx="12">
                  <c:v>-3.639823395718722</c:v>
                </c:pt>
                <c:pt idx="13">
                  <c:v>-3.9383717843253674</c:v>
                </c:pt>
                <c:pt idx="14">
                  <c:v>-6.2587122947182277</c:v>
                </c:pt>
                <c:pt idx="15">
                  <c:v>-6.3664538216101851</c:v>
                </c:pt>
                <c:pt idx="16">
                  <c:v>-6.9301774767253521</c:v>
                </c:pt>
                <c:pt idx="17">
                  <c:v>-8.3579165145079344</c:v>
                </c:pt>
                <c:pt idx="18">
                  <c:v>-8.5098967129502157</c:v>
                </c:pt>
                <c:pt idx="19">
                  <c:v>-8.6979147922944033</c:v>
                </c:pt>
                <c:pt idx="20">
                  <c:v>-7.1356475912114803</c:v>
                </c:pt>
              </c:numCache>
            </c:numRef>
          </c:val>
        </c:ser>
        <c:ser>
          <c:idx val="4"/>
          <c:order val="3"/>
          <c:tx>
            <c:strRef>
              <c:f>Wealth_ROU!$B$53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Wealth_ROU!$D$52:$X$52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0.14385857726739726</c:v>
                </c:pt>
                <c:pt idx="2">
                  <c:v>0.7891840937614969</c:v>
                </c:pt>
                <c:pt idx="3">
                  <c:v>2.7220870184003321</c:v>
                </c:pt>
                <c:pt idx="4">
                  <c:v>3.2394345658032675</c:v>
                </c:pt>
                <c:pt idx="5">
                  <c:v>5.4934396156423704</c:v>
                </c:pt>
                <c:pt idx="6">
                  <c:v>7.9808498454369214</c:v>
                </c:pt>
                <c:pt idx="7">
                  <c:v>10.146100409058189</c:v>
                </c:pt>
                <c:pt idx="8">
                  <c:v>10.386344216646304</c:v>
                </c:pt>
                <c:pt idx="9">
                  <c:v>11.061831626731955</c:v>
                </c:pt>
                <c:pt idx="10">
                  <c:v>11.765914035501602</c:v>
                </c:pt>
                <c:pt idx="11">
                  <c:v>11.910385063326089</c:v>
                </c:pt>
                <c:pt idx="12">
                  <c:v>9.5919467714092654</c:v>
                </c:pt>
                <c:pt idx="13">
                  <c:v>11.081116904407562</c:v>
                </c:pt>
                <c:pt idx="14">
                  <c:v>11.494153896329751</c:v>
                </c:pt>
                <c:pt idx="15">
                  <c:v>12.525330087384834</c:v>
                </c:pt>
                <c:pt idx="16">
                  <c:v>15.210631038123811</c:v>
                </c:pt>
                <c:pt idx="17">
                  <c:v>17.263748542152403</c:v>
                </c:pt>
                <c:pt idx="18">
                  <c:v>19.899820391412803</c:v>
                </c:pt>
                <c:pt idx="19">
                  <c:v>21.180496630929866</c:v>
                </c:pt>
                <c:pt idx="20">
                  <c:v>22.67909010605338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Wealth_ROU!$D$64:$X$64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-12.783509417186934</c:v>
                </c:pt>
                <c:pt idx="2">
                  <c:v>-20.112923671709769</c:v>
                </c:pt>
                <c:pt idx="3">
                  <c:v>-18.437026617199027</c:v>
                </c:pt>
                <c:pt idx="4">
                  <c:v>-14.714221722584785</c:v>
                </c:pt>
                <c:pt idx="5">
                  <c:v>-8.1056725994534844</c:v>
                </c:pt>
                <c:pt idx="6">
                  <c:v>-4.6817119257013262</c:v>
                </c:pt>
                <c:pt idx="7">
                  <c:v>-8.8987900837800069</c:v>
                </c:pt>
                <c:pt idx="8">
                  <c:v>-10.445746309303782</c:v>
                </c:pt>
                <c:pt idx="9">
                  <c:v>-10.424737604229561</c:v>
                </c:pt>
                <c:pt idx="10">
                  <c:v>-7.8900089640023712</c:v>
                </c:pt>
                <c:pt idx="11">
                  <c:v>-2.255421508297073</c:v>
                </c:pt>
                <c:pt idx="12">
                  <c:v>3.1234422349027069</c:v>
                </c:pt>
                <c:pt idx="13">
                  <c:v>8.9467825892181061</c:v>
                </c:pt>
                <c:pt idx="14">
                  <c:v>18.629716611206248</c:v>
                </c:pt>
                <c:pt idx="15">
                  <c:v>23.974412505626439</c:v>
                </c:pt>
                <c:pt idx="16">
                  <c:v>34.147312546277789</c:v>
                </c:pt>
                <c:pt idx="17">
                  <c:v>43.018866806179901</c:v>
                </c:pt>
                <c:pt idx="18">
                  <c:v>53.922561098943845</c:v>
                </c:pt>
                <c:pt idx="19">
                  <c:v>44.149989789187892</c:v>
                </c:pt>
                <c:pt idx="20">
                  <c:v>41.769550957850129</c:v>
                </c:pt>
              </c:numCache>
            </c:numRef>
          </c:val>
        </c:ser>
        <c:marker val="1"/>
        <c:axId val="79838208"/>
        <c:axId val="79848192"/>
      </c:lineChart>
      <c:catAx>
        <c:axId val="798382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848192"/>
        <c:crosses val="autoZero"/>
        <c:auto val="1"/>
        <c:lblAlgn val="ctr"/>
        <c:lblOffset val="100"/>
      </c:catAx>
      <c:valAx>
        <c:axId val="798481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83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Wealth_ROU!$B$40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Wealth_ROU!$D$38:$X$38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Wealth_ROU!$D$40:$X$40</c:f>
              <c:numCache>
                <c:formatCode>_(* #,##0_);_(* \(#,##0\);_(* "-"??_);_(@_)</c:formatCode>
                <c:ptCount val="21"/>
                <c:pt idx="0">
                  <c:v>11807.056605298585</c:v>
                </c:pt>
                <c:pt idx="1">
                  <c:v>11724.839223075543</c:v>
                </c:pt>
                <c:pt idx="2">
                  <c:v>11715.003506313284</c:v>
                </c:pt>
                <c:pt idx="3">
                  <c:v>11760.657322362249</c:v>
                </c:pt>
                <c:pt idx="4">
                  <c:v>11906.944181295037</c:v>
                </c:pt>
                <c:pt idx="5">
                  <c:v>12085.02419568334</c:v>
                </c:pt>
                <c:pt idx="6">
                  <c:v>12286.172213024664</c:v>
                </c:pt>
                <c:pt idx="7">
                  <c:v>12479.351265472744</c:v>
                </c:pt>
                <c:pt idx="8">
                  <c:v>12633.698713487755</c:v>
                </c:pt>
                <c:pt idx="9">
                  <c:v>12773.079123941974</c:v>
                </c:pt>
                <c:pt idx="10">
                  <c:v>12948.182006655799</c:v>
                </c:pt>
                <c:pt idx="11">
                  <c:v>13183.370305989916</c:v>
                </c:pt>
                <c:pt idx="12">
                  <c:v>13474.633034777415</c:v>
                </c:pt>
                <c:pt idx="13">
                  <c:v>13823.829601064846</c:v>
                </c:pt>
                <c:pt idx="14">
                  <c:v>14252.983985359519</c:v>
                </c:pt>
                <c:pt idx="15">
                  <c:v>14809.325804980561</c:v>
                </c:pt>
                <c:pt idx="16">
                  <c:v>15559.445975666596</c:v>
                </c:pt>
                <c:pt idx="17">
                  <c:v>16675.968364698016</c:v>
                </c:pt>
                <c:pt idx="18">
                  <c:v>18016.28895705488</c:v>
                </c:pt>
                <c:pt idx="19">
                  <c:v>18755.155405286416</c:v>
                </c:pt>
                <c:pt idx="20">
                  <c:v>19364.117237201735</c:v>
                </c:pt>
              </c:numCache>
            </c:numRef>
          </c:val>
        </c:ser>
        <c:ser>
          <c:idx val="1"/>
          <c:order val="1"/>
          <c:tx>
            <c:strRef>
              <c:f>Wealth_ROU!$B$41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Wealth_ROU!$D$38:$X$38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Wealth_ROU!$D$41:$X$41</c:f>
              <c:numCache>
                <c:formatCode>General</c:formatCode>
                <c:ptCount val="21"/>
                <c:pt idx="0">
                  <c:v>31167.278173516475</c:v>
                </c:pt>
                <c:pt idx="1">
                  <c:v>31371.535977319509</c:v>
                </c:pt>
                <c:pt idx="2">
                  <c:v>31748.078531165131</c:v>
                </c:pt>
                <c:pt idx="3">
                  <c:v>32709.41395739204</c:v>
                </c:pt>
                <c:pt idx="4">
                  <c:v>32843.974478156451</c:v>
                </c:pt>
                <c:pt idx="5">
                  <c:v>33836.659375488336</c:v>
                </c:pt>
                <c:pt idx="6">
                  <c:v>34932.95500234911</c:v>
                </c:pt>
                <c:pt idx="7">
                  <c:v>35864.398683128144</c:v>
                </c:pt>
                <c:pt idx="8">
                  <c:v>35864.672989762796</c:v>
                </c:pt>
                <c:pt idx="9">
                  <c:v>36079.180276089231</c:v>
                </c:pt>
                <c:pt idx="10">
                  <c:v>36264.448664166805</c:v>
                </c:pt>
                <c:pt idx="11">
                  <c:v>36137.981651342736</c:v>
                </c:pt>
                <c:pt idx="12">
                  <c:v>34678.895646016848</c:v>
                </c:pt>
                <c:pt idx="13">
                  <c:v>35112.485257215631</c:v>
                </c:pt>
                <c:pt idx="14">
                  <c:v>35079.207007969228</c:v>
                </c:pt>
                <c:pt idx="15">
                  <c:v>35056.997227830405</c:v>
                </c:pt>
                <c:pt idx="16">
                  <c:v>35720.43982522608</c:v>
                </c:pt>
                <c:pt idx="17">
                  <c:v>35764.32519566609</c:v>
                </c:pt>
                <c:pt idx="18">
                  <c:v>35779.583263782348</c:v>
                </c:pt>
                <c:pt idx="19">
                  <c:v>35708.416502931861</c:v>
                </c:pt>
                <c:pt idx="20">
                  <c:v>35738.378197790429</c:v>
                </c:pt>
              </c:numCache>
            </c:numRef>
          </c:val>
        </c:ser>
        <c:ser>
          <c:idx val="2"/>
          <c:order val="2"/>
          <c:tx>
            <c:strRef>
              <c:f>Wealth_ROU!$B$42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Wealth_ROU!$D$38:$X$38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Wealth_ROU!$D$42:$X$42</c:f>
              <c:numCache>
                <c:formatCode>_(* #,##0_);_(* \(#,##0\);_(* "-"??_);_(@_)</c:formatCode>
                <c:ptCount val="21"/>
                <c:pt idx="0">
                  <c:v>7989.2453638158449</c:v>
                </c:pt>
                <c:pt idx="1">
                  <c:v>7940.5204235535584</c:v>
                </c:pt>
                <c:pt idx="2">
                  <c:v>7902.6945732495315</c:v>
                </c:pt>
                <c:pt idx="3">
                  <c:v>7880.7818620512244</c:v>
                </c:pt>
                <c:pt idx="4">
                  <c:v>7863.593314290646</c:v>
                </c:pt>
                <c:pt idx="5">
                  <c:v>7841.5500725641641</c:v>
                </c:pt>
                <c:pt idx="6">
                  <c:v>7811.7797342994172</c:v>
                </c:pt>
                <c:pt idx="7">
                  <c:v>7790.646207352198</c:v>
                </c:pt>
                <c:pt idx="8">
                  <c:v>7758.4612981203945</c:v>
                </c:pt>
                <c:pt idx="9">
                  <c:v>7748.8261689321325</c:v>
                </c:pt>
                <c:pt idx="10">
                  <c:v>7747.2805008042114</c:v>
                </c:pt>
                <c:pt idx="11">
                  <c:v>7712.1868223423808</c:v>
                </c:pt>
                <c:pt idx="12">
                  <c:v>7698.4509419223023</c:v>
                </c:pt>
                <c:pt idx="13">
                  <c:v>7674.5991786267996</c:v>
                </c:pt>
                <c:pt idx="14">
                  <c:v>7489.2214819754963</c:v>
                </c:pt>
                <c:pt idx="15">
                  <c:v>7480.613747033377</c:v>
                </c:pt>
                <c:pt idx="16">
                  <c:v>7435.5764810523551</c:v>
                </c:pt>
                <c:pt idx="17">
                  <c:v>7321.5109061689209</c:v>
                </c:pt>
                <c:pt idx="18">
                  <c:v>7309.368835210953</c:v>
                </c:pt>
                <c:pt idx="19">
                  <c:v>7294.347609523812</c:v>
                </c:pt>
                <c:pt idx="20">
                  <c:v>7419.1609694567451</c:v>
                </c:pt>
              </c:numCache>
            </c:numRef>
          </c:val>
        </c:ser>
        <c:overlap val="100"/>
        <c:axId val="80946688"/>
        <c:axId val="80948224"/>
      </c:barChart>
      <c:catAx>
        <c:axId val="8094668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948224"/>
        <c:crosses val="autoZero"/>
        <c:auto val="1"/>
        <c:lblAlgn val="ctr"/>
        <c:lblOffset val="100"/>
      </c:catAx>
      <c:valAx>
        <c:axId val="809482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094668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Wealth_ROU!$B$67:$B$69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Wealth_ROU!$C$67:$C$69</c:f>
              <c:numCache>
                <c:formatCode>_(* #,##0_);_(* \(#,##0\);_(* "-"??_);_(@_)</c:formatCode>
                <c:ptCount val="3"/>
                <c:pt idx="0">
                  <c:v>24.601486265497993</c:v>
                </c:pt>
                <c:pt idx="1">
                  <c:v>61.68407810968732</c:v>
                </c:pt>
                <c:pt idx="2">
                  <c:v>13.714435624814682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Wealth_ROU!$B$72:$B$75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Wealth_ROU!$C$72:$C$75</c:f>
              <c:numCache>
                <c:formatCode>_(* #,##0_);_(* \(#,##0\);_(* "-"??_);_(@_)</c:formatCode>
                <c:ptCount val="4"/>
                <c:pt idx="0">
                  <c:v>45.904940206394791</c:v>
                </c:pt>
                <c:pt idx="1">
                  <c:v>42.068833861460746</c:v>
                </c:pt>
                <c:pt idx="2">
                  <c:v>12.026225932144456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1182697483604.0154</v>
      </c>
      <c r="E7" s="13">
        <f t="shared" ref="E7:X7" si="0">+E8+E9+E10</f>
        <v>1182502109151.4414</v>
      </c>
      <c r="F7" s="13">
        <f t="shared" si="0"/>
        <v>1185398846311.7351</v>
      </c>
      <c r="G7" s="13">
        <f t="shared" si="0"/>
        <v>1201399048190.2036</v>
      </c>
      <c r="H7" s="13">
        <f t="shared" si="0"/>
        <v>1200147277950.8931</v>
      </c>
      <c r="I7" s="13">
        <f t="shared" si="0"/>
        <v>1219401429164.825</v>
      </c>
      <c r="J7" s="13">
        <f t="shared" si="0"/>
        <v>1241903664032.4507</v>
      </c>
      <c r="K7" s="13">
        <f t="shared" si="0"/>
        <v>1261084694659.3408</v>
      </c>
      <c r="L7" s="13">
        <f t="shared" si="0"/>
        <v>1258609090448.9868</v>
      </c>
      <c r="M7" s="13">
        <f t="shared" si="0"/>
        <v>1261224443396.6838</v>
      </c>
      <c r="N7" s="13">
        <f t="shared" si="0"/>
        <v>1264036292428.9009</v>
      </c>
      <c r="O7" s="13">
        <f t="shared" si="0"/>
        <v>1260441606265.5898</v>
      </c>
      <c r="P7" s="13">
        <f t="shared" si="0"/>
        <v>1229345691892.0769</v>
      </c>
      <c r="Q7" s="13">
        <f t="shared" si="0"/>
        <v>1241211669809.8013</v>
      </c>
      <c r="R7" s="13">
        <f t="shared" si="0"/>
        <v>1241278756375.915</v>
      </c>
      <c r="S7" s="13">
        <f t="shared" si="0"/>
        <v>1248543113489.6392</v>
      </c>
      <c r="T7" s="13">
        <f t="shared" si="0"/>
        <v>1274429384035.5161</v>
      </c>
      <c r="U7" s="13">
        <f t="shared" si="0"/>
        <v>1293537444832.3977</v>
      </c>
      <c r="V7" s="13">
        <f t="shared" si="0"/>
        <v>1319234290410.1587</v>
      </c>
      <c r="W7" s="13">
        <f t="shared" si="0"/>
        <v>1330093837637.9861</v>
      </c>
      <c r="X7" s="13">
        <f t="shared" si="0"/>
        <v>1343363505040.5154</v>
      </c>
    </row>
    <row r="8" spans="1:24" s="22" customFormat="1" ht="15.75">
      <c r="A8" s="19">
        <v>1</v>
      </c>
      <c r="B8" s="20" t="s">
        <v>5</v>
      </c>
      <c r="C8" s="20"/>
      <c r="D8" s="21">
        <v>274003044856.25818</v>
      </c>
      <c r="E8" s="21">
        <v>271659295520.36688</v>
      </c>
      <c r="F8" s="21">
        <v>270354164917.29541</v>
      </c>
      <c r="G8" s="21">
        <v>269895172002.34601</v>
      </c>
      <c r="H8" s="21">
        <v>271599718629.45517</v>
      </c>
      <c r="I8" s="21">
        <v>274099877871.18085</v>
      </c>
      <c r="J8" s="21">
        <v>277266778507.62964</v>
      </c>
      <c r="K8" s="21">
        <v>280354291804.3197</v>
      </c>
      <c r="L8" s="21">
        <v>282648119320.93408</v>
      </c>
      <c r="M8" s="21">
        <v>284618562464.27063</v>
      </c>
      <c r="N8" s="21">
        <v>287341950518.0094</v>
      </c>
      <c r="O8" s="21">
        <v>291352576045.9693</v>
      </c>
      <c r="P8" s="21">
        <v>296587196783.85107</v>
      </c>
      <c r="Q8" s="21">
        <v>303091707919.0343</v>
      </c>
      <c r="R8" s="21">
        <v>311360197947.95087</v>
      </c>
      <c r="S8" s="21">
        <v>322424924285.2597</v>
      </c>
      <c r="T8" s="21">
        <v>337720497804.88922</v>
      </c>
      <c r="U8" s="21">
        <v>360949434193.49487</v>
      </c>
      <c r="V8" s="21">
        <v>388963463155.05042</v>
      </c>
      <c r="W8" s="21">
        <v>403933889342.68738</v>
      </c>
      <c r="X8" s="21">
        <v>416064607046.01154</v>
      </c>
    </row>
    <row r="9" spans="1:24" s="22" customFormat="1" ht="15.75">
      <c r="A9" s="19">
        <v>2</v>
      </c>
      <c r="B9" s="20" t="s">
        <v>38</v>
      </c>
      <c r="C9" s="20"/>
      <c r="D9" s="21">
        <v>723290266567.63013</v>
      </c>
      <c r="E9" s="21">
        <v>726864496889.44727</v>
      </c>
      <c r="F9" s="21">
        <v>732669457110.81628</v>
      </c>
      <c r="G9" s="21">
        <v>750647915685.80835</v>
      </c>
      <c r="H9" s="21">
        <v>749177462421.77185</v>
      </c>
      <c r="I9" s="21">
        <v>767447714809.11963</v>
      </c>
      <c r="J9" s="21">
        <v>788345444725.68848</v>
      </c>
      <c r="K9" s="21">
        <v>805709998853.47595</v>
      </c>
      <c r="L9" s="21">
        <v>802384369020.48279</v>
      </c>
      <c r="M9" s="21">
        <v>803941189546.21082</v>
      </c>
      <c r="N9" s="21">
        <v>804769148924.96326</v>
      </c>
      <c r="O9" s="21">
        <v>798649647460.54602</v>
      </c>
      <c r="P9" s="21">
        <v>763309577386.33032</v>
      </c>
      <c r="Q9" s="21">
        <v>769852018797.42664</v>
      </c>
      <c r="R9" s="21">
        <v>766314537999.73804</v>
      </c>
      <c r="S9" s="21">
        <v>763252144338.01941</v>
      </c>
      <c r="T9" s="21">
        <v>775318397483.50146</v>
      </c>
      <c r="U9" s="21">
        <v>774114741727.12</v>
      </c>
      <c r="V9" s="21">
        <v>772464887175.09265</v>
      </c>
      <c r="W9" s="21">
        <v>769059986366.85779</v>
      </c>
      <c r="X9" s="21">
        <v>767888052896.03662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185404172180.12708</v>
      </c>
      <c r="E10" s="21">
        <f t="shared" ref="E10:X10" si="1">+E13+E16+E19+E23</f>
        <v>183978316741.62708</v>
      </c>
      <c r="F10" s="21">
        <f t="shared" si="1"/>
        <v>182375224283.62335</v>
      </c>
      <c r="G10" s="21">
        <f t="shared" si="1"/>
        <v>180855960502.04932</v>
      </c>
      <c r="H10" s="21">
        <f t="shared" si="1"/>
        <v>179370096899.66592</v>
      </c>
      <c r="I10" s="21">
        <f t="shared" si="1"/>
        <v>177853836484.52448</v>
      </c>
      <c r="J10" s="21">
        <f t="shared" si="1"/>
        <v>176291440799.13269</v>
      </c>
      <c r="K10" s="21">
        <f t="shared" si="1"/>
        <v>175020404001.54526</v>
      </c>
      <c r="L10" s="21">
        <f t="shared" si="1"/>
        <v>173576602107.56995</v>
      </c>
      <c r="M10" s="21">
        <f t="shared" si="1"/>
        <v>172664691386.20236</v>
      </c>
      <c r="N10" s="21">
        <f t="shared" si="1"/>
        <v>171925192985.92831</v>
      </c>
      <c r="O10" s="21">
        <f t="shared" si="1"/>
        <v>170439382759.07437</v>
      </c>
      <c r="P10" s="21">
        <f t="shared" si="1"/>
        <v>169448917721.89551</v>
      </c>
      <c r="Q10" s="21">
        <f t="shared" si="1"/>
        <v>168267943093.34042</v>
      </c>
      <c r="R10" s="21">
        <f t="shared" si="1"/>
        <v>163604020428.22598</v>
      </c>
      <c r="S10" s="21">
        <f t="shared" si="1"/>
        <v>162866044866.36017</v>
      </c>
      <c r="T10" s="21">
        <f t="shared" si="1"/>
        <v>161390488747.12555</v>
      </c>
      <c r="U10" s="21">
        <f t="shared" si="1"/>
        <v>158473268911.78296</v>
      </c>
      <c r="V10" s="21">
        <f t="shared" si="1"/>
        <v>157805940080.01562</v>
      </c>
      <c r="W10" s="21">
        <f t="shared" si="1"/>
        <v>157099961928.44086</v>
      </c>
      <c r="X10" s="21">
        <f t="shared" si="1"/>
        <v>159410845098.46732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151078945559.37241</v>
      </c>
      <c r="E11" s="38">
        <f t="shared" ref="E11:X11" si="2">+E13+E16</f>
        <v>151229697183.93359</v>
      </c>
      <c r="F11" s="38">
        <f t="shared" si="2"/>
        <v>151180584372.01688</v>
      </c>
      <c r="G11" s="38">
        <f t="shared" si="2"/>
        <v>151190890716.89087</v>
      </c>
      <c r="H11" s="38">
        <f t="shared" si="2"/>
        <v>151212000544.81775</v>
      </c>
      <c r="I11" s="38">
        <f t="shared" si="2"/>
        <v>151200699923.586</v>
      </c>
      <c r="J11" s="38">
        <f t="shared" si="2"/>
        <v>151113774920.98425</v>
      </c>
      <c r="K11" s="38">
        <f t="shared" si="2"/>
        <v>151194303905.70184</v>
      </c>
      <c r="L11" s="38">
        <f t="shared" si="2"/>
        <v>150912916208.14856</v>
      </c>
      <c r="M11" s="38">
        <f t="shared" si="2"/>
        <v>151090676540.34192</v>
      </c>
      <c r="N11" s="38">
        <f t="shared" si="2"/>
        <v>151495310016.64536</v>
      </c>
      <c r="O11" s="38">
        <f t="shared" si="2"/>
        <v>151234096346.42932</v>
      </c>
      <c r="P11" s="38">
        <f t="shared" si="2"/>
        <v>151399620256.80133</v>
      </c>
      <c r="Q11" s="38">
        <f t="shared" si="2"/>
        <v>151359877989.16895</v>
      </c>
      <c r="R11" s="38">
        <f t="shared" si="2"/>
        <v>147798200246.30383</v>
      </c>
      <c r="S11" s="38">
        <f t="shared" si="2"/>
        <v>148125776402.46875</v>
      </c>
      <c r="T11" s="38">
        <f t="shared" si="2"/>
        <v>147771690301.14001</v>
      </c>
      <c r="U11" s="38">
        <f t="shared" si="2"/>
        <v>145969937470.72791</v>
      </c>
      <c r="V11" s="38">
        <f t="shared" si="2"/>
        <v>146399103890.73163</v>
      </c>
      <c r="W11" s="38">
        <f t="shared" si="2"/>
        <v>146736440704.78607</v>
      </c>
      <c r="X11" s="38">
        <f t="shared" si="2"/>
        <v>150033931875.32446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34325226620.754669</v>
      </c>
      <c r="E12" s="38">
        <f t="shared" ref="E12:X12" si="3">+E23+E19</f>
        <v>32748619557.693485</v>
      </c>
      <c r="F12" s="38">
        <f t="shared" si="3"/>
        <v>31194639911.606461</v>
      </c>
      <c r="G12" s="38">
        <f t="shared" si="3"/>
        <v>29665069785.158455</v>
      </c>
      <c r="H12" s="38">
        <f t="shared" si="3"/>
        <v>28158096354.848164</v>
      </c>
      <c r="I12" s="38">
        <f t="shared" si="3"/>
        <v>26653136560.938469</v>
      </c>
      <c r="J12" s="38">
        <f t="shared" si="3"/>
        <v>25177665878.148453</v>
      </c>
      <c r="K12" s="38">
        <f t="shared" si="3"/>
        <v>23826100095.843426</v>
      </c>
      <c r="L12" s="38">
        <f t="shared" si="3"/>
        <v>22663685899.421394</v>
      </c>
      <c r="M12" s="38">
        <f t="shared" si="3"/>
        <v>21574014845.860432</v>
      </c>
      <c r="N12" s="38">
        <f t="shared" si="3"/>
        <v>20429882969.282955</v>
      </c>
      <c r="O12" s="38">
        <f t="shared" si="3"/>
        <v>19205286412.645042</v>
      </c>
      <c r="P12" s="38">
        <f t="shared" si="3"/>
        <v>18049297465.094185</v>
      </c>
      <c r="Q12" s="38">
        <f t="shared" si="3"/>
        <v>16908065104.17149</v>
      </c>
      <c r="R12" s="38">
        <f t="shared" si="3"/>
        <v>15805820181.922161</v>
      </c>
      <c r="S12" s="38">
        <f t="shared" si="3"/>
        <v>14740268463.89143</v>
      </c>
      <c r="T12" s="38">
        <f t="shared" si="3"/>
        <v>13618798445.985542</v>
      </c>
      <c r="U12" s="38">
        <f t="shared" si="3"/>
        <v>12503331441.05504</v>
      </c>
      <c r="V12" s="38">
        <f t="shared" si="3"/>
        <v>11406836189.283985</v>
      </c>
      <c r="W12" s="38">
        <f t="shared" si="3"/>
        <v>10363521223.654778</v>
      </c>
      <c r="X12" s="38">
        <f t="shared" si="3"/>
        <v>9376913223.1428547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79778320603.854187</v>
      </c>
      <c r="E13" s="13">
        <f t="shared" ref="E13:X13" si="4">+E14+E15</f>
        <v>79934971108.120682</v>
      </c>
      <c r="F13" s="13">
        <f t="shared" si="4"/>
        <v>79891757175.909241</v>
      </c>
      <c r="G13" s="13">
        <f t="shared" si="4"/>
        <v>79907962400.488525</v>
      </c>
      <c r="H13" s="13">
        <f t="shared" si="4"/>
        <v>79934971108.120682</v>
      </c>
      <c r="I13" s="13">
        <f t="shared" si="4"/>
        <v>79929569366.594254</v>
      </c>
      <c r="J13" s="13">
        <f t="shared" si="4"/>
        <v>79848543243.697784</v>
      </c>
      <c r="K13" s="13">
        <f t="shared" si="4"/>
        <v>79934971108.120682</v>
      </c>
      <c r="L13" s="13">
        <f t="shared" si="4"/>
        <v>79659482290.27272</v>
      </c>
      <c r="M13" s="13">
        <f t="shared" si="4"/>
        <v>79843141502.171356</v>
      </c>
      <c r="N13" s="13">
        <f t="shared" si="4"/>
        <v>80253673858.180084</v>
      </c>
      <c r="O13" s="13">
        <f t="shared" si="4"/>
        <v>79934971108.120682</v>
      </c>
      <c r="P13" s="13">
        <f t="shared" si="4"/>
        <v>80043005938.649292</v>
      </c>
      <c r="Q13" s="13">
        <f t="shared" si="4"/>
        <v>79945774591.173538</v>
      </c>
      <c r="R13" s="13">
        <f t="shared" si="4"/>
        <v>76326607768.465012</v>
      </c>
      <c r="S13" s="13">
        <f t="shared" si="4"/>
        <v>76596694844.786545</v>
      </c>
      <c r="T13" s="13">
        <f t="shared" si="4"/>
        <v>75835049289.559814</v>
      </c>
      <c r="U13" s="13">
        <f t="shared" si="4"/>
        <v>73625737005.24968</v>
      </c>
      <c r="V13" s="13">
        <f t="shared" si="4"/>
        <v>73647343971.355408</v>
      </c>
      <c r="W13" s="13">
        <f t="shared" si="4"/>
        <v>73577121331.51181</v>
      </c>
      <c r="X13" s="13">
        <f t="shared" si="4"/>
        <v>76467053048.152206</v>
      </c>
    </row>
    <row r="14" spans="1:24" ht="15.75">
      <c r="A14" s="8" t="s">
        <v>43</v>
      </c>
      <c r="B14" s="2" t="s">
        <v>27</v>
      </c>
      <c r="C14" s="10"/>
      <c r="D14" s="11">
        <v>54238886666.890106</v>
      </c>
      <c r="E14" s="11">
        <v>54125450094.83506</v>
      </c>
      <c r="F14" s="11">
        <v>53801345603.249222</v>
      </c>
      <c r="G14" s="11">
        <v>53698712514.24704</v>
      </c>
      <c r="H14" s="11">
        <v>53617686391.350578</v>
      </c>
      <c r="I14" s="11">
        <v>53515053302.348396</v>
      </c>
      <c r="J14" s="11">
        <v>53380009764.18763</v>
      </c>
      <c r="K14" s="11">
        <v>53466437628.610519</v>
      </c>
      <c r="L14" s="11">
        <v>53169341844.656837</v>
      </c>
      <c r="M14" s="11">
        <v>53180145327.709694</v>
      </c>
      <c r="N14" s="11">
        <v>53520455043.874825</v>
      </c>
      <c r="O14" s="11">
        <v>53271974933.659019</v>
      </c>
      <c r="P14" s="11">
        <v>53255769709.079727</v>
      </c>
      <c r="Q14" s="11">
        <v>53163940103.130402</v>
      </c>
      <c r="R14" s="11">
        <v>50473872822.967941</v>
      </c>
      <c r="S14" s="11">
        <v>51289535793.458969</v>
      </c>
      <c r="T14" s="11">
        <v>50819584280.659508</v>
      </c>
      <c r="U14" s="11">
        <v>49350310585.470367</v>
      </c>
      <c r="V14" s="11">
        <v>49609594178.739037</v>
      </c>
      <c r="W14" s="11">
        <v>49960707377.957031</v>
      </c>
      <c r="X14" s="11">
        <v>51905334327.472061</v>
      </c>
    </row>
    <row r="15" spans="1:24" ht="15.75">
      <c r="A15" s="8" t="s">
        <v>47</v>
      </c>
      <c r="B15" s="2" t="s">
        <v>6</v>
      </c>
      <c r="C15" s="10"/>
      <c r="D15" s="11">
        <v>25539433936.964088</v>
      </c>
      <c r="E15" s="11">
        <v>25809521013.285622</v>
      </c>
      <c r="F15" s="11">
        <v>26090411572.660015</v>
      </c>
      <c r="G15" s="11">
        <v>26209249886.241489</v>
      </c>
      <c r="H15" s="11">
        <v>26317284716.7701</v>
      </c>
      <c r="I15" s="11">
        <v>26414516064.245853</v>
      </c>
      <c r="J15" s="11">
        <v>26468533479.510159</v>
      </c>
      <c r="K15" s="11">
        <v>26468533479.510159</v>
      </c>
      <c r="L15" s="11">
        <v>26490140445.615883</v>
      </c>
      <c r="M15" s="11">
        <v>26662996174.461662</v>
      </c>
      <c r="N15" s="11">
        <v>26733218814.30526</v>
      </c>
      <c r="O15" s="11">
        <v>26662996174.461662</v>
      </c>
      <c r="P15" s="11">
        <v>26787236229.569565</v>
      </c>
      <c r="Q15" s="11">
        <v>26781834488.043137</v>
      </c>
      <c r="R15" s="11">
        <v>25852734945.497066</v>
      </c>
      <c r="S15" s="11">
        <v>25307159051.327572</v>
      </c>
      <c r="T15" s="11">
        <v>25015465008.900314</v>
      </c>
      <c r="U15" s="11">
        <v>24275426419.779316</v>
      </c>
      <c r="V15" s="11">
        <v>24037749792.616367</v>
      </c>
      <c r="W15" s="11">
        <v>23616413953.554779</v>
      </c>
      <c r="X15" s="11">
        <v>24561718720.680141</v>
      </c>
    </row>
    <row r="16" spans="1:24" ht="15.75">
      <c r="A16" s="15" t="s">
        <v>44</v>
      </c>
      <c r="B16" s="10" t="s">
        <v>11</v>
      </c>
      <c r="C16" s="10"/>
      <c r="D16" s="13">
        <f>+D17+D18</f>
        <v>71300624955.518219</v>
      </c>
      <c r="E16" s="13">
        <f t="shared" ref="E16:X16" si="5">+E17+E18</f>
        <v>71294726075.812927</v>
      </c>
      <c r="F16" s="13">
        <f t="shared" si="5"/>
        <v>71288827196.107635</v>
      </c>
      <c r="G16" s="13">
        <f t="shared" si="5"/>
        <v>71282928316.402344</v>
      </c>
      <c r="H16" s="13">
        <f t="shared" si="5"/>
        <v>71277029436.697052</v>
      </c>
      <c r="I16" s="13">
        <f t="shared" si="5"/>
        <v>71271130556.99176</v>
      </c>
      <c r="J16" s="13">
        <f t="shared" si="5"/>
        <v>71265231677.286453</v>
      </c>
      <c r="K16" s="13">
        <f t="shared" si="5"/>
        <v>71259332797.581161</v>
      </c>
      <c r="L16" s="13">
        <f t="shared" si="5"/>
        <v>71253433917.875854</v>
      </c>
      <c r="M16" s="13">
        <f t="shared" si="5"/>
        <v>71247535038.170563</v>
      </c>
      <c r="N16" s="13">
        <f t="shared" si="5"/>
        <v>71241636158.465271</v>
      </c>
      <c r="O16" s="13">
        <f t="shared" si="5"/>
        <v>71299125238.308655</v>
      </c>
      <c r="P16" s="13">
        <f t="shared" si="5"/>
        <v>71356614318.152039</v>
      </c>
      <c r="Q16" s="13">
        <f t="shared" si="5"/>
        <v>71414103397.995422</v>
      </c>
      <c r="R16" s="13">
        <f t="shared" si="5"/>
        <v>71471592477.838821</v>
      </c>
      <c r="S16" s="13">
        <f t="shared" si="5"/>
        <v>71529081557.68219</v>
      </c>
      <c r="T16" s="13">
        <f t="shared" si="5"/>
        <v>71936641011.580215</v>
      </c>
      <c r="U16" s="13">
        <f t="shared" si="5"/>
        <v>72344200465.478226</v>
      </c>
      <c r="V16" s="13">
        <f t="shared" si="5"/>
        <v>72751759919.376236</v>
      </c>
      <c r="W16" s="13">
        <f t="shared" si="5"/>
        <v>73159319373.274261</v>
      </c>
      <c r="X16" s="13">
        <f t="shared" si="5"/>
        <v>73566878827.172272</v>
      </c>
    </row>
    <row r="17" spans="1:24">
      <c r="A17" s="8" t="s">
        <v>45</v>
      </c>
      <c r="B17" s="2" t="s">
        <v>7</v>
      </c>
      <c r="C17" s="2"/>
      <c r="D17" s="14">
        <v>50521978361.623398</v>
      </c>
      <c r="E17" s="14">
        <v>50517752144.151459</v>
      </c>
      <c r="F17" s="14">
        <v>50513525926.679527</v>
      </c>
      <c r="G17" s="14">
        <v>50509299709.207596</v>
      </c>
      <c r="H17" s="14">
        <v>50505073491.735657</v>
      </c>
      <c r="I17" s="14">
        <v>50500847274.263725</v>
      </c>
      <c r="J17" s="14">
        <v>50496621056.791779</v>
      </c>
      <c r="K17" s="14">
        <v>50492394839.319847</v>
      </c>
      <c r="L17" s="14">
        <v>50488168621.847908</v>
      </c>
      <c r="M17" s="14">
        <v>50483942404.375977</v>
      </c>
      <c r="N17" s="14">
        <v>50479716186.904045</v>
      </c>
      <c r="O17" s="14">
        <v>50520478644.413834</v>
      </c>
      <c r="P17" s="14">
        <v>50561241101.923637</v>
      </c>
      <c r="Q17" s="14">
        <v>50602003559.433434</v>
      </c>
      <c r="R17" s="14">
        <v>50642766016.943245</v>
      </c>
      <c r="S17" s="14">
        <v>50683528474.453026</v>
      </c>
      <c r="T17" s="14">
        <v>50972328909.782608</v>
      </c>
      <c r="U17" s="14">
        <v>51261129345.112175</v>
      </c>
      <c r="V17" s="14">
        <v>51549929780.441734</v>
      </c>
      <c r="W17" s="14">
        <v>51838730215.771309</v>
      </c>
      <c r="X17" s="14">
        <v>52127530651.100876</v>
      </c>
    </row>
    <row r="18" spans="1:24">
      <c r="A18" s="8" t="s">
        <v>46</v>
      </c>
      <c r="B18" s="2" t="s">
        <v>62</v>
      </c>
      <c r="C18" s="2"/>
      <c r="D18" s="14">
        <v>20778646593.894821</v>
      </c>
      <c r="E18" s="14">
        <v>20776973931.661461</v>
      </c>
      <c r="F18" s="14">
        <v>20775301269.428101</v>
      </c>
      <c r="G18" s="14">
        <v>20773628607.194744</v>
      </c>
      <c r="H18" s="14">
        <v>20771955944.961388</v>
      </c>
      <c r="I18" s="14">
        <v>20770283282.728027</v>
      </c>
      <c r="J18" s="14">
        <v>20768610620.494671</v>
      </c>
      <c r="K18" s="14">
        <v>20766937958.261311</v>
      </c>
      <c r="L18" s="14">
        <v>20765265296.027954</v>
      </c>
      <c r="M18" s="14">
        <v>20763592633.794594</v>
      </c>
      <c r="N18" s="14">
        <v>20761919971.561234</v>
      </c>
      <c r="O18" s="14">
        <v>20778646593.894821</v>
      </c>
      <c r="P18" s="14">
        <v>20795373216.228405</v>
      </c>
      <c r="Q18" s="14">
        <v>20812099838.561989</v>
      </c>
      <c r="R18" s="14">
        <v>20828826460.895573</v>
      </c>
      <c r="S18" s="14">
        <v>20845553083.229156</v>
      </c>
      <c r="T18" s="14">
        <v>20964312101.797607</v>
      </c>
      <c r="U18" s="14">
        <v>21083071120.366051</v>
      </c>
      <c r="V18" s="14">
        <v>21201830138.934498</v>
      </c>
      <c r="W18" s="14">
        <v>21320589157.502945</v>
      </c>
      <c r="X18" s="14">
        <v>21439348176.071392</v>
      </c>
    </row>
    <row r="19" spans="1:24" ht="15.75">
      <c r="A19" s="15" t="s">
        <v>48</v>
      </c>
      <c r="B19" s="10" t="s">
        <v>12</v>
      </c>
      <c r="C19" s="10"/>
      <c r="D19" s="13">
        <f>+D20+D21+D22</f>
        <v>34325226620.754669</v>
      </c>
      <c r="E19" s="13">
        <f t="shared" ref="E19:X19" si="6">+E20+E21+E22</f>
        <v>32748619557.693485</v>
      </c>
      <c r="F19" s="13">
        <f t="shared" si="6"/>
        <v>31194639911.606461</v>
      </c>
      <c r="G19" s="13">
        <f t="shared" si="6"/>
        <v>29665069785.158455</v>
      </c>
      <c r="H19" s="13">
        <f t="shared" si="6"/>
        <v>28158096354.848164</v>
      </c>
      <c r="I19" s="13">
        <f t="shared" si="6"/>
        <v>26653136560.938469</v>
      </c>
      <c r="J19" s="13">
        <f t="shared" si="6"/>
        <v>25177665878.148453</v>
      </c>
      <c r="K19" s="13">
        <f t="shared" si="6"/>
        <v>23826100095.843426</v>
      </c>
      <c r="L19" s="13">
        <f t="shared" si="6"/>
        <v>22663685899.421394</v>
      </c>
      <c r="M19" s="13">
        <f t="shared" si="6"/>
        <v>21574014845.860432</v>
      </c>
      <c r="N19" s="13">
        <f t="shared" si="6"/>
        <v>20429882969.282955</v>
      </c>
      <c r="O19" s="13">
        <f t="shared" si="6"/>
        <v>19205286412.645042</v>
      </c>
      <c r="P19" s="13">
        <f t="shared" si="6"/>
        <v>18049297465.094185</v>
      </c>
      <c r="Q19" s="13">
        <f t="shared" si="6"/>
        <v>16908065104.17149</v>
      </c>
      <c r="R19" s="13">
        <f t="shared" si="6"/>
        <v>15805820181.922161</v>
      </c>
      <c r="S19" s="13">
        <f t="shared" si="6"/>
        <v>14740268463.89143</v>
      </c>
      <c r="T19" s="13">
        <f t="shared" si="6"/>
        <v>13618798445.985542</v>
      </c>
      <c r="U19" s="13">
        <f t="shared" si="6"/>
        <v>12503331441.05504</v>
      </c>
      <c r="V19" s="13">
        <f t="shared" si="6"/>
        <v>11406836189.283985</v>
      </c>
      <c r="W19" s="13">
        <f t="shared" si="6"/>
        <v>10363521223.654778</v>
      </c>
      <c r="X19" s="13">
        <f t="shared" si="6"/>
        <v>9376913223.1428547</v>
      </c>
    </row>
    <row r="20" spans="1:24" s="16" customFormat="1">
      <c r="A20" s="8" t="s">
        <v>59</v>
      </c>
      <c r="B20" s="2" t="s">
        <v>13</v>
      </c>
      <c r="C20" s="2"/>
      <c r="D20" s="11">
        <v>11561772347.202194</v>
      </c>
      <c r="E20" s="11">
        <v>11150650843.218334</v>
      </c>
      <c r="F20" s="11">
        <v>10754415826.665892</v>
      </c>
      <c r="G20" s="11">
        <v>10373850650.680832</v>
      </c>
      <c r="H20" s="11">
        <v>9980004777.8576546</v>
      </c>
      <c r="I20" s="11">
        <v>9588328209.8730335</v>
      </c>
      <c r="J20" s="11">
        <v>9193873793.8885212</v>
      </c>
      <c r="K20" s="11">
        <v>8802558346.1438828</v>
      </c>
      <c r="L20" s="11">
        <v>8418351855.8866482</v>
      </c>
      <c r="M20" s="11">
        <v>8051675919.9010458</v>
      </c>
      <c r="N20" s="11">
        <v>7694950152.115612</v>
      </c>
      <c r="O20" s="11">
        <v>7330457604.6579237</v>
      </c>
      <c r="P20" s="11">
        <v>6967376203.9841795</v>
      </c>
      <c r="Q20" s="11">
        <v>6623031388.0696993</v>
      </c>
      <c r="R20" s="11">
        <v>6286221123.7346821</v>
      </c>
      <c r="S20" s="11">
        <v>5974249765.088131</v>
      </c>
      <c r="T20" s="11">
        <v>5686297235.8435163</v>
      </c>
      <c r="U20" s="11">
        <v>5400917049.4037619</v>
      </c>
      <c r="V20" s="11">
        <v>5110827466.1358709</v>
      </c>
      <c r="W20" s="11">
        <v>4832551514.841917</v>
      </c>
      <c r="X20" s="11">
        <v>4566325479.2727699</v>
      </c>
    </row>
    <row r="21" spans="1:24" s="16" customFormat="1">
      <c r="A21" s="8" t="s">
        <v>60</v>
      </c>
      <c r="B21" s="2" t="s">
        <v>14</v>
      </c>
      <c r="C21" s="2"/>
      <c r="D21" s="11">
        <v>11121941102.755461</v>
      </c>
      <c r="E21" s="11">
        <v>10374005213.671986</v>
      </c>
      <c r="F21" s="11">
        <v>9710656092.318531</v>
      </c>
      <c r="G21" s="11">
        <v>9073840765.0575981</v>
      </c>
      <c r="H21" s="11">
        <v>8483159250.4620161</v>
      </c>
      <c r="I21" s="11">
        <v>7899718028.4913511</v>
      </c>
      <c r="J21" s="11">
        <v>7358181707.7035818</v>
      </c>
      <c r="K21" s="11">
        <v>6833532857.1785774</v>
      </c>
      <c r="L21" s="11">
        <v>6393310258.4621954</v>
      </c>
      <c r="M21" s="11">
        <v>5965148552.86133</v>
      </c>
      <c r="N21" s="11">
        <v>5555078186.9337406</v>
      </c>
      <c r="O21" s="11">
        <v>5123901258.0539961</v>
      </c>
      <c r="P21" s="11">
        <v>4722876561.9630451</v>
      </c>
      <c r="Q21" s="11">
        <v>4352004098.6608868</v>
      </c>
      <c r="R21" s="11">
        <v>3996207751.7531261</v>
      </c>
      <c r="S21" s="11">
        <v>3643426628.1242447</v>
      </c>
      <c r="T21" s="11">
        <v>3259890227.0507932</v>
      </c>
      <c r="U21" s="11">
        <v>2890826897.7159629</v>
      </c>
      <c r="V21" s="11">
        <v>2546488399.2679434</v>
      </c>
      <c r="W21" s="11">
        <v>2219035151.1816478</v>
      </c>
      <c r="X21" s="11">
        <v>1899723005.9483263</v>
      </c>
    </row>
    <row r="22" spans="1:24" s="16" customFormat="1">
      <c r="A22" s="8" t="s">
        <v>61</v>
      </c>
      <c r="B22" s="2" t="s">
        <v>15</v>
      </c>
      <c r="C22" s="2"/>
      <c r="D22" s="11">
        <v>11641513170.79701</v>
      </c>
      <c r="E22" s="11">
        <v>11223963500.803165</v>
      </c>
      <c r="F22" s="11">
        <v>10729567992.622038</v>
      </c>
      <c r="G22" s="11">
        <v>10217378369.420023</v>
      </c>
      <c r="H22" s="11">
        <v>9694932326.528492</v>
      </c>
      <c r="I22" s="11">
        <v>9165090322.5740833</v>
      </c>
      <c r="J22" s="11">
        <v>8625610376.5563507</v>
      </c>
      <c r="K22" s="11">
        <v>8190008892.5209646</v>
      </c>
      <c r="L22" s="11">
        <v>7852023785.0725517</v>
      </c>
      <c r="M22" s="11">
        <v>7557190373.0980568</v>
      </c>
      <c r="N22" s="11">
        <v>7179854630.2336016</v>
      </c>
      <c r="O22" s="11">
        <v>6750927549.9331236</v>
      </c>
      <c r="P22" s="11">
        <v>6359044699.1469622</v>
      </c>
      <c r="Q22" s="11">
        <v>5933029617.4409027</v>
      </c>
      <c r="R22" s="11">
        <v>5523391306.4343538</v>
      </c>
      <c r="S22" s="11">
        <v>5122592070.6790552</v>
      </c>
      <c r="T22" s="11">
        <v>4672610983.0912313</v>
      </c>
      <c r="U22" s="11">
        <v>4211587493.9353161</v>
      </c>
      <c r="V22" s="11">
        <v>3749520323.8801718</v>
      </c>
      <c r="W22" s="11">
        <v>3311934557.6312118</v>
      </c>
      <c r="X22" s="11">
        <v>2910864737.9217591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85266831538.435928</v>
      </c>
      <c r="E35" s="11">
        <v>74247641563.990387</v>
      </c>
      <c r="F35" s="11">
        <v>67738184158.319603</v>
      </c>
      <c r="G35" s="11">
        <v>68773788882.364899</v>
      </c>
      <c r="H35" s="11">
        <v>71477934885.830246</v>
      </c>
      <c r="I35" s="11">
        <v>76580183514.080521</v>
      </c>
      <c r="J35" s="11">
        <v>79035799964.355865</v>
      </c>
      <c r="K35" s="11">
        <v>75197902341.703018</v>
      </c>
      <c r="L35" s="11">
        <v>73615316730.583481</v>
      </c>
      <c r="M35" s="11">
        <v>73336822468.0466</v>
      </c>
      <c r="N35" s="11">
        <v>75104050795.353592</v>
      </c>
      <c r="O35" s="11">
        <v>79369102788.051361</v>
      </c>
      <c r="P35" s="11">
        <v>83398691266.736069</v>
      </c>
      <c r="Q35" s="11">
        <v>87766034025.860138</v>
      </c>
      <c r="R35" s="11">
        <v>95217587137.694565</v>
      </c>
      <c r="S35" s="11">
        <v>99172613715.919861</v>
      </c>
      <c r="T35" s="11">
        <v>106982230879.5874</v>
      </c>
      <c r="U35" s="11">
        <v>113740469603.56779</v>
      </c>
      <c r="V35" s="11">
        <v>122099007026.96091</v>
      </c>
      <c r="W35" s="11">
        <v>114069784663.9303</v>
      </c>
      <c r="X35" s="11">
        <v>111921214875.56709</v>
      </c>
    </row>
    <row r="36" spans="1:24" ht="15.75">
      <c r="A36" s="25">
        <v>5</v>
      </c>
      <c r="B36" s="9" t="s">
        <v>9</v>
      </c>
      <c r="C36" s="10"/>
      <c r="D36" s="11">
        <v>23206719</v>
      </c>
      <c r="E36" s="11">
        <v>23169554.000000004</v>
      </c>
      <c r="F36" s="11">
        <v>23077599.999999996</v>
      </c>
      <c r="G36" s="11">
        <v>22948986.999999996</v>
      </c>
      <c r="H36" s="11">
        <v>22810195</v>
      </c>
      <c r="I36" s="11">
        <v>22680954</v>
      </c>
      <c r="J36" s="11">
        <v>22567385.000000004</v>
      </c>
      <c r="K36" s="11">
        <v>22465454</v>
      </c>
      <c r="L36" s="11">
        <v>22372555.000000004</v>
      </c>
      <c r="M36" s="11">
        <v>22282690.000000004</v>
      </c>
      <c r="N36" s="11">
        <v>22191683</v>
      </c>
      <c r="O36" s="11">
        <v>22100007</v>
      </c>
      <c r="P36" s="11">
        <v>22010781</v>
      </c>
      <c r="Q36" s="11">
        <v>21925307</v>
      </c>
      <c r="R36" s="11">
        <v>21845264.000000004</v>
      </c>
      <c r="S36" s="11">
        <v>21771749</v>
      </c>
      <c r="T36" s="11">
        <v>21705175</v>
      </c>
      <c r="U36" s="11">
        <v>21644885.999999996</v>
      </c>
      <c r="V36" s="11">
        <v>21589544</v>
      </c>
      <c r="W36" s="11">
        <v>21537219.000000004</v>
      </c>
      <c r="X36" s="11">
        <v>21486371.000000004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50963.580142630904</v>
      </c>
      <c r="E39" s="11">
        <f t="shared" si="8"/>
        <v>51036.895623948622</v>
      </c>
      <c r="F39" s="11">
        <f t="shared" si="8"/>
        <v>51365.776610727946</v>
      </c>
      <c r="G39" s="11">
        <f t="shared" si="8"/>
        <v>52350.853141805514</v>
      </c>
      <c r="H39" s="11">
        <f t="shared" si="8"/>
        <v>52614.511973742141</v>
      </c>
      <c r="I39" s="11">
        <f t="shared" si="8"/>
        <v>53763.233643735839</v>
      </c>
      <c r="J39" s="11">
        <f t="shared" si="8"/>
        <v>55030.90694967319</v>
      </c>
      <c r="K39" s="11">
        <f t="shared" si="8"/>
        <v>56134.39615595308</v>
      </c>
      <c r="L39" s="11">
        <f t="shared" si="8"/>
        <v>56256.833001370949</v>
      </c>
      <c r="M39" s="11">
        <f t="shared" si="8"/>
        <v>56601.085568963339</v>
      </c>
      <c r="N39" s="11">
        <f t="shared" si="8"/>
        <v>56959.911171626816</v>
      </c>
      <c r="O39" s="11">
        <f t="shared" si="8"/>
        <v>57033.538779675036</v>
      </c>
      <c r="P39" s="11">
        <f t="shared" si="8"/>
        <v>55851.979622716564</v>
      </c>
      <c r="Q39" s="11">
        <f t="shared" si="8"/>
        <v>56610.91403690727</v>
      </c>
      <c r="R39" s="11">
        <f t="shared" si="8"/>
        <v>56821.412475304249</v>
      </c>
      <c r="S39" s="11">
        <f t="shared" si="8"/>
        <v>57346.936779844335</v>
      </c>
      <c r="T39" s="11">
        <f t="shared" si="8"/>
        <v>58715.462281945023</v>
      </c>
      <c r="U39" s="11">
        <f t="shared" si="8"/>
        <v>59761.804466533016</v>
      </c>
      <c r="V39" s="11">
        <f t="shared" si="8"/>
        <v>61105.24105604818</v>
      </c>
      <c r="W39" s="11">
        <f t="shared" si="8"/>
        <v>61757.919517742092</v>
      </c>
      <c r="X39" s="11">
        <f t="shared" si="8"/>
        <v>62521.656404448899</v>
      </c>
    </row>
    <row r="40" spans="1:24" ht="15.75">
      <c r="B40" s="20" t="s">
        <v>5</v>
      </c>
      <c r="C40" s="7"/>
      <c r="D40" s="11">
        <f t="shared" ref="D40:X40" si="9">+D8/D36</f>
        <v>11807.056605298585</v>
      </c>
      <c r="E40" s="11">
        <f t="shared" si="9"/>
        <v>11724.839223075543</v>
      </c>
      <c r="F40" s="11">
        <f t="shared" si="9"/>
        <v>11715.003506313284</v>
      </c>
      <c r="G40" s="11">
        <f t="shared" si="9"/>
        <v>11760.657322362249</v>
      </c>
      <c r="H40" s="11">
        <f t="shared" si="9"/>
        <v>11906.944181295037</v>
      </c>
      <c r="I40" s="11">
        <f t="shared" si="9"/>
        <v>12085.02419568334</v>
      </c>
      <c r="J40" s="11">
        <f t="shared" si="9"/>
        <v>12286.172213024664</v>
      </c>
      <c r="K40" s="11">
        <f t="shared" si="9"/>
        <v>12479.351265472744</v>
      </c>
      <c r="L40" s="11">
        <f t="shared" si="9"/>
        <v>12633.698713487755</v>
      </c>
      <c r="M40" s="11">
        <f t="shared" si="9"/>
        <v>12773.079123941974</v>
      </c>
      <c r="N40" s="11">
        <f t="shared" si="9"/>
        <v>12948.182006655799</v>
      </c>
      <c r="O40" s="11">
        <f t="shared" si="9"/>
        <v>13183.370305989916</v>
      </c>
      <c r="P40" s="11">
        <f t="shared" si="9"/>
        <v>13474.633034777415</v>
      </c>
      <c r="Q40" s="11">
        <f t="shared" si="9"/>
        <v>13823.829601064846</v>
      </c>
      <c r="R40" s="11">
        <f t="shared" si="9"/>
        <v>14252.983985359519</v>
      </c>
      <c r="S40" s="11">
        <f t="shared" si="9"/>
        <v>14809.325804980561</v>
      </c>
      <c r="T40" s="11">
        <f t="shared" si="9"/>
        <v>15559.445975666596</v>
      </c>
      <c r="U40" s="11">
        <f t="shared" si="9"/>
        <v>16675.968364698016</v>
      </c>
      <c r="V40" s="11">
        <f t="shared" si="9"/>
        <v>18016.28895705488</v>
      </c>
      <c r="W40" s="11">
        <f t="shared" si="9"/>
        <v>18755.155405286416</v>
      </c>
      <c r="X40" s="11">
        <f t="shared" si="9"/>
        <v>19364.117237201735</v>
      </c>
    </row>
    <row r="41" spans="1:24" ht="15.75">
      <c r="B41" s="20" t="s">
        <v>38</v>
      </c>
      <c r="C41" s="7"/>
      <c r="D41" s="37">
        <f>+D9/D36</f>
        <v>31167.278173516475</v>
      </c>
      <c r="E41" s="37">
        <f t="shared" ref="E41:X41" si="10">+E9/E36</f>
        <v>31371.535977319509</v>
      </c>
      <c r="F41" s="37">
        <f t="shared" si="10"/>
        <v>31748.078531165131</v>
      </c>
      <c r="G41" s="37">
        <f t="shared" si="10"/>
        <v>32709.41395739204</v>
      </c>
      <c r="H41" s="37">
        <f t="shared" si="10"/>
        <v>32843.974478156451</v>
      </c>
      <c r="I41" s="37">
        <f t="shared" si="10"/>
        <v>33836.659375488336</v>
      </c>
      <c r="J41" s="37">
        <f t="shared" si="10"/>
        <v>34932.95500234911</v>
      </c>
      <c r="K41" s="37">
        <f t="shared" si="10"/>
        <v>35864.398683128144</v>
      </c>
      <c r="L41" s="37">
        <f t="shared" si="10"/>
        <v>35864.672989762796</v>
      </c>
      <c r="M41" s="37">
        <f t="shared" si="10"/>
        <v>36079.180276089231</v>
      </c>
      <c r="N41" s="37">
        <f t="shared" si="10"/>
        <v>36264.448664166805</v>
      </c>
      <c r="O41" s="37">
        <f t="shared" si="10"/>
        <v>36137.981651342736</v>
      </c>
      <c r="P41" s="37">
        <f t="shared" si="10"/>
        <v>34678.895646016848</v>
      </c>
      <c r="Q41" s="37">
        <f t="shared" si="10"/>
        <v>35112.485257215631</v>
      </c>
      <c r="R41" s="37">
        <f t="shared" si="10"/>
        <v>35079.207007969228</v>
      </c>
      <c r="S41" s="37">
        <f t="shared" si="10"/>
        <v>35056.997227830405</v>
      </c>
      <c r="T41" s="37">
        <f t="shared" si="10"/>
        <v>35720.43982522608</v>
      </c>
      <c r="U41" s="37">
        <f t="shared" si="10"/>
        <v>35764.32519566609</v>
      </c>
      <c r="V41" s="37">
        <f t="shared" si="10"/>
        <v>35779.583263782348</v>
      </c>
      <c r="W41" s="37">
        <f t="shared" si="10"/>
        <v>35708.416502931861</v>
      </c>
      <c r="X41" s="37">
        <f t="shared" si="10"/>
        <v>35738.378197790429</v>
      </c>
    </row>
    <row r="42" spans="1:24" ht="15.75">
      <c r="B42" s="20" t="s">
        <v>10</v>
      </c>
      <c r="C42" s="9"/>
      <c r="D42" s="11">
        <f t="shared" ref="D42:X42" si="11">+D10/D36</f>
        <v>7989.2453638158449</v>
      </c>
      <c r="E42" s="11">
        <f t="shared" si="11"/>
        <v>7940.5204235535584</v>
      </c>
      <c r="F42" s="11">
        <f t="shared" si="11"/>
        <v>7902.6945732495315</v>
      </c>
      <c r="G42" s="11">
        <f t="shared" si="11"/>
        <v>7880.7818620512244</v>
      </c>
      <c r="H42" s="11">
        <f t="shared" si="11"/>
        <v>7863.593314290646</v>
      </c>
      <c r="I42" s="11">
        <f t="shared" si="11"/>
        <v>7841.5500725641641</v>
      </c>
      <c r="J42" s="11">
        <f t="shared" si="11"/>
        <v>7811.7797342994172</v>
      </c>
      <c r="K42" s="11">
        <f t="shared" si="11"/>
        <v>7790.646207352198</v>
      </c>
      <c r="L42" s="11">
        <f t="shared" si="11"/>
        <v>7758.4612981203945</v>
      </c>
      <c r="M42" s="11">
        <f t="shared" si="11"/>
        <v>7748.8261689321325</v>
      </c>
      <c r="N42" s="11">
        <f t="shared" si="11"/>
        <v>7747.2805008042114</v>
      </c>
      <c r="O42" s="11">
        <f t="shared" si="11"/>
        <v>7712.1868223423808</v>
      </c>
      <c r="P42" s="11">
        <f t="shared" si="11"/>
        <v>7698.4509419223023</v>
      </c>
      <c r="Q42" s="11">
        <f t="shared" si="11"/>
        <v>7674.5991786267996</v>
      </c>
      <c r="R42" s="11">
        <f t="shared" si="11"/>
        <v>7489.2214819754963</v>
      </c>
      <c r="S42" s="11">
        <f t="shared" si="11"/>
        <v>7480.613747033377</v>
      </c>
      <c r="T42" s="11">
        <f t="shared" si="11"/>
        <v>7435.5764810523551</v>
      </c>
      <c r="U42" s="11">
        <f t="shared" si="11"/>
        <v>7321.5109061689209</v>
      </c>
      <c r="V42" s="11">
        <f t="shared" si="11"/>
        <v>7309.368835210953</v>
      </c>
      <c r="W42" s="11">
        <f t="shared" si="11"/>
        <v>7294.347609523812</v>
      </c>
      <c r="X42" s="11">
        <f t="shared" si="11"/>
        <v>7419.1609694567451</v>
      </c>
    </row>
    <row r="43" spans="1:24" ht="15.75">
      <c r="B43" s="26" t="s">
        <v>32</v>
      </c>
      <c r="C43" s="9"/>
      <c r="D43" s="11">
        <f t="shared" ref="D43:X43" si="12">+D11/D36</f>
        <v>6510.1381009255292</v>
      </c>
      <c r="E43" s="11">
        <f t="shared" si="12"/>
        <v>6527.0871068098058</v>
      </c>
      <c r="F43" s="11">
        <f t="shared" si="12"/>
        <v>6550.9664944368951</v>
      </c>
      <c r="G43" s="11">
        <f t="shared" si="12"/>
        <v>6588.1291717534586</v>
      </c>
      <c r="H43" s="11">
        <f t="shared" si="12"/>
        <v>6629.1410724379057</v>
      </c>
      <c r="I43" s="11">
        <f t="shared" si="12"/>
        <v>6666.4171147115767</v>
      </c>
      <c r="J43" s="11">
        <f t="shared" si="12"/>
        <v>6696.1136578732639</v>
      </c>
      <c r="K43" s="11">
        <f t="shared" si="12"/>
        <v>6730.08005561347</v>
      </c>
      <c r="L43" s="11">
        <f t="shared" si="12"/>
        <v>6745.448439310956</v>
      </c>
      <c r="M43" s="11">
        <f t="shared" si="12"/>
        <v>6780.630011023889</v>
      </c>
      <c r="N43" s="11">
        <f t="shared" si="12"/>
        <v>6826.6706052283353</v>
      </c>
      <c r="O43" s="11">
        <f t="shared" si="12"/>
        <v>6843.1696128616304</v>
      </c>
      <c r="P43" s="11">
        <f t="shared" si="12"/>
        <v>6878.4301773208927</v>
      </c>
      <c r="Q43" s="11">
        <f t="shared" si="12"/>
        <v>6903.4325489339308</v>
      </c>
      <c r="R43" s="11">
        <f t="shared" si="12"/>
        <v>6765.6861572514672</v>
      </c>
      <c r="S43" s="11">
        <f t="shared" si="12"/>
        <v>6803.5772597997866</v>
      </c>
      <c r="T43" s="11">
        <f t="shared" si="12"/>
        <v>6808.1317151849735</v>
      </c>
      <c r="U43" s="11">
        <f t="shared" si="12"/>
        <v>6743.8533735279516</v>
      </c>
      <c r="V43" s="11">
        <f t="shared" si="12"/>
        <v>6781.0188066376777</v>
      </c>
      <c r="W43" s="11">
        <f t="shared" si="12"/>
        <v>6813.1563645606266</v>
      </c>
      <c r="X43" s="11">
        <f t="shared" si="12"/>
        <v>6982.7488260034434</v>
      </c>
    </row>
    <row r="44" spans="1:24" ht="15.75">
      <c r="B44" s="26" t="s">
        <v>33</v>
      </c>
      <c r="C44" s="9"/>
      <c r="D44" s="11">
        <f t="shared" ref="D44:X44" si="13">+D12/D36</f>
        <v>1479.107262890315</v>
      </c>
      <c r="E44" s="11">
        <f t="shared" si="13"/>
        <v>1413.4333167437526</v>
      </c>
      <c r="F44" s="11">
        <f t="shared" si="13"/>
        <v>1351.728078812635</v>
      </c>
      <c r="G44" s="11">
        <f t="shared" si="13"/>
        <v>1292.6526902977662</v>
      </c>
      <c r="H44" s="11">
        <f t="shared" si="13"/>
        <v>1234.4522418527401</v>
      </c>
      <c r="I44" s="11">
        <f t="shared" si="13"/>
        <v>1175.1329578525872</v>
      </c>
      <c r="J44" s="11">
        <f t="shared" si="13"/>
        <v>1115.6660764261544</v>
      </c>
      <c r="K44" s="11">
        <f t="shared" si="13"/>
        <v>1060.5661517387284</v>
      </c>
      <c r="L44" s="11">
        <f t="shared" si="13"/>
        <v>1013.0128588094382</v>
      </c>
      <c r="M44" s="11">
        <f t="shared" si="13"/>
        <v>968.19615790824309</v>
      </c>
      <c r="N44" s="11">
        <f t="shared" si="13"/>
        <v>920.60989557587652</v>
      </c>
      <c r="O44" s="11">
        <f t="shared" si="13"/>
        <v>869.01720948075001</v>
      </c>
      <c r="P44" s="11">
        <f t="shared" si="13"/>
        <v>820.02076460140984</v>
      </c>
      <c r="Q44" s="11">
        <f t="shared" si="13"/>
        <v>771.16662969286995</v>
      </c>
      <c r="R44" s="11">
        <f t="shared" si="13"/>
        <v>723.53532472402981</v>
      </c>
      <c r="S44" s="11">
        <f t="shared" si="13"/>
        <v>677.03648723359015</v>
      </c>
      <c r="T44" s="11">
        <f t="shared" si="13"/>
        <v>627.44476586738153</v>
      </c>
      <c r="U44" s="11">
        <f t="shared" si="13"/>
        <v>577.6575326409685</v>
      </c>
      <c r="V44" s="11">
        <f t="shared" si="13"/>
        <v>528.35002857327538</v>
      </c>
      <c r="W44" s="11">
        <f t="shared" si="13"/>
        <v>481.19124496318562</v>
      </c>
      <c r="X44" s="11">
        <f t="shared" si="13"/>
        <v>436.41214345330133</v>
      </c>
    </row>
    <row r="45" spans="1:24" ht="15.75">
      <c r="B45" s="10" t="s">
        <v>31</v>
      </c>
      <c r="C45" s="9"/>
      <c r="D45" s="11">
        <f t="shared" ref="D45:X45" si="14">+D13/D36</f>
        <v>3437.7251090020172</v>
      </c>
      <c r="E45" s="11">
        <f t="shared" si="14"/>
        <v>3450.0004233193554</v>
      </c>
      <c r="F45" s="11">
        <f t="shared" si="14"/>
        <v>3461.874595967919</v>
      </c>
      <c r="G45" s="11">
        <f t="shared" si="14"/>
        <v>3481.982119754939</v>
      </c>
      <c r="H45" s="11">
        <f t="shared" si="14"/>
        <v>3504.3528171556923</v>
      </c>
      <c r="I45" s="11">
        <f t="shared" si="14"/>
        <v>3524.0832183070543</v>
      </c>
      <c r="J45" s="11">
        <f t="shared" si="14"/>
        <v>3538.2275458010654</v>
      </c>
      <c r="K45" s="11">
        <f t="shared" si="14"/>
        <v>3558.1284539418025</v>
      </c>
      <c r="L45" s="11">
        <f t="shared" si="14"/>
        <v>3560.5894047538472</v>
      </c>
      <c r="M45" s="11">
        <f t="shared" si="14"/>
        <v>3583.1913248432456</v>
      </c>
      <c r="N45" s="11">
        <f t="shared" si="14"/>
        <v>3616.3851952184104</v>
      </c>
      <c r="O45" s="11">
        <f t="shared" si="14"/>
        <v>3616.9658728217</v>
      </c>
      <c r="P45" s="11">
        <f t="shared" si="14"/>
        <v>3636.5363836316983</v>
      </c>
      <c r="Q45" s="11">
        <f t="shared" si="14"/>
        <v>3646.2784576368094</v>
      </c>
      <c r="R45" s="11">
        <f t="shared" si="14"/>
        <v>3493.9659126328252</v>
      </c>
      <c r="S45" s="11">
        <f t="shared" si="14"/>
        <v>3518.169111943489</v>
      </c>
      <c r="T45" s="11">
        <f t="shared" si="14"/>
        <v>3493.869516811535</v>
      </c>
      <c r="U45" s="11">
        <f t="shared" si="14"/>
        <v>3401.5303663530358</v>
      </c>
      <c r="V45" s="11">
        <f t="shared" si="14"/>
        <v>3411.2505558873968</v>
      </c>
      <c r="W45" s="11">
        <f t="shared" si="14"/>
        <v>3416.2777158699923</v>
      </c>
      <c r="X45" s="11">
        <f t="shared" si="14"/>
        <v>3558.8631066713033</v>
      </c>
    </row>
    <row r="46" spans="1:24" ht="15.75">
      <c r="B46" s="10" t="s">
        <v>11</v>
      </c>
      <c r="C46" s="9"/>
      <c r="D46" s="11">
        <f t="shared" ref="D46:X46" si="15">+D16/D36</f>
        <v>3072.4129919235124</v>
      </c>
      <c r="E46" s="11">
        <f t="shared" si="15"/>
        <v>3077.0866834904509</v>
      </c>
      <c r="F46" s="11">
        <f t="shared" si="15"/>
        <v>3089.0918984689761</v>
      </c>
      <c r="G46" s="11">
        <f t="shared" si="15"/>
        <v>3106.1470519985196</v>
      </c>
      <c r="H46" s="11">
        <f t="shared" si="15"/>
        <v>3124.7882552822125</v>
      </c>
      <c r="I46" s="11">
        <f t="shared" si="15"/>
        <v>3142.3338964045233</v>
      </c>
      <c r="J46" s="11">
        <f t="shared" si="15"/>
        <v>3157.8861120721981</v>
      </c>
      <c r="K46" s="11">
        <f t="shared" si="15"/>
        <v>3171.951601671667</v>
      </c>
      <c r="L46" s="11">
        <f t="shared" si="15"/>
        <v>3184.8590345571101</v>
      </c>
      <c r="M46" s="11">
        <f t="shared" si="15"/>
        <v>3197.4386861806429</v>
      </c>
      <c r="N46" s="11">
        <f t="shared" si="15"/>
        <v>3210.2854100099244</v>
      </c>
      <c r="O46" s="11">
        <f t="shared" si="15"/>
        <v>3226.2037400399308</v>
      </c>
      <c r="P46" s="11">
        <f t="shared" si="15"/>
        <v>3241.8937936891944</v>
      </c>
      <c r="Q46" s="11">
        <f t="shared" si="15"/>
        <v>3257.1540912971218</v>
      </c>
      <c r="R46" s="11">
        <f t="shared" si="15"/>
        <v>3271.7202446186416</v>
      </c>
      <c r="S46" s="11">
        <f t="shared" si="15"/>
        <v>3285.4081478562971</v>
      </c>
      <c r="T46" s="11">
        <f t="shared" si="15"/>
        <v>3314.2621983734393</v>
      </c>
      <c r="U46" s="11">
        <f t="shared" si="15"/>
        <v>3342.3230071749158</v>
      </c>
      <c r="V46" s="11">
        <f t="shared" si="15"/>
        <v>3369.7682507502814</v>
      </c>
      <c r="W46" s="11">
        <f t="shared" si="15"/>
        <v>3396.8786486906342</v>
      </c>
      <c r="X46" s="11">
        <f t="shared" si="15"/>
        <v>3423.8857193321414</v>
      </c>
    </row>
    <row r="47" spans="1:24" ht="15.75">
      <c r="B47" s="10" t="s">
        <v>12</v>
      </c>
      <c r="C47" s="9"/>
      <c r="D47" s="11">
        <f t="shared" ref="D47:X47" si="16">+D19/D36</f>
        <v>1479.107262890315</v>
      </c>
      <c r="E47" s="11">
        <f t="shared" si="16"/>
        <v>1413.4333167437526</v>
      </c>
      <c r="F47" s="11">
        <f t="shared" si="16"/>
        <v>1351.728078812635</v>
      </c>
      <c r="G47" s="11">
        <f t="shared" si="16"/>
        <v>1292.6526902977662</v>
      </c>
      <c r="H47" s="11">
        <f t="shared" si="16"/>
        <v>1234.4522418527401</v>
      </c>
      <c r="I47" s="11">
        <f t="shared" si="16"/>
        <v>1175.1329578525872</v>
      </c>
      <c r="J47" s="11">
        <f t="shared" si="16"/>
        <v>1115.6660764261544</v>
      </c>
      <c r="K47" s="11">
        <f t="shared" si="16"/>
        <v>1060.5661517387284</v>
      </c>
      <c r="L47" s="11">
        <f t="shared" si="16"/>
        <v>1013.0128588094382</v>
      </c>
      <c r="M47" s="11">
        <f t="shared" si="16"/>
        <v>968.19615790824309</v>
      </c>
      <c r="N47" s="11">
        <f t="shared" si="16"/>
        <v>920.60989557587652</v>
      </c>
      <c r="O47" s="11">
        <f t="shared" si="16"/>
        <v>869.01720948075001</v>
      </c>
      <c r="P47" s="11">
        <f t="shared" si="16"/>
        <v>820.02076460140984</v>
      </c>
      <c r="Q47" s="11">
        <f t="shared" si="16"/>
        <v>771.16662969286995</v>
      </c>
      <c r="R47" s="11">
        <f t="shared" si="16"/>
        <v>723.53532472402981</v>
      </c>
      <c r="S47" s="11">
        <f t="shared" si="16"/>
        <v>677.03648723359015</v>
      </c>
      <c r="T47" s="11">
        <f t="shared" si="16"/>
        <v>627.44476586738153</v>
      </c>
      <c r="U47" s="11">
        <f t="shared" si="16"/>
        <v>577.6575326409685</v>
      </c>
      <c r="V47" s="11">
        <f t="shared" si="16"/>
        <v>528.35002857327538</v>
      </c>
      <c r="W47" s="11">
        <f t="shared" si="16"/>
        <v>481.19124496318562</v>
      </c>
      <c r="X47" s="11">
        <f t="shared" si="16"/>
        <v>436.41214345330133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3674.2303614067946</v>
      </c>
      <c r="E50" s="11">
        <f t="shared" ref="E50:X50" si="18">+E35/E36</f>
        <v>3204.5347771472157</v>
      </c>
      <c r="F50" s="11">
        <f t="shared" si="18"/>
        <v>2935.2352132942601</v>
      </c>
      <c r="G50" s="11">
        <f t="shared" si="18"/>
        <v>2996.8115316970161</v>
      </c>
      <c r="H50" s="11">
        <f t="shared" si="18"/>
        <v>3133.5959594308706</v>
      </c>
      <c r="I50" s="11">
        <f t="shared" si="18"/>
        <v>3376.4092777614433</v>
      </c>
      <c r="J50" s="11">
        <f t="shared" si="18"/>
        <v>3502.2134803990739</v>
      </c>
      <c r="K50" s="11">
        <f t="shared" si="18"/>
        <v>3347.2683143506924</v>
      </c>
      <c r="L50" s="11">
        <f t="shared" si="18"/>
        <v>3290.4295790348251</v>
      </c>
      <c r="M50" s="11">
        <f t="shared" si="18"/>
        <v>3291.2014872552008</v>
      </c>
      <c r="N50" s="11">
        <f t="shared" si="18"/>
        <v>3384.3332565337018</v>
      </c>
      <c r="O50" s="11">
        <f t="shared" si="18"/>
        <v>3591.3609795712446</v>
      </c>
      <c r="P50" s="11">
        <f t="shared" si="18"/>
        <v>3788.9928243225932</v>
      </c>
      <c r="Q50" s="11">
        <f t="shared" si="18"/>
        <v>4002.9557636689028</v>
      </c>
      <c r="R50" s="11">
        <f t="shared" si="18"/>
        <v>4358.72906537978</v>
      </c>
      <c r="S50" s="11">
        <f t="shared" si="18"/>
        <v>4555.1055046574284</v>
      </c>
      <c r="T50" s="11">
        <f t="shared" si="18"/>
        <v>4928.8812865866048</v>
      </c>
      <c r="U50" s="11">
        <f t="shared" si="18"/>
        <v>5254.8426267326058</v>
      </c>
      <c r="V50" s="11">
        <f t="shared" si="18"/>
        <v>5655.4694729523189</v>
      </c>
      <c r="W50" s="11">
        <f t="shared" si="18"/>
        <v>5296.4026907991356</v>
      </c>
      <c r="X50" s="11">
        <f t="shared" si="18"/>
        <v>5208.9398845234064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0.14385857726739726</v>
      </c>
      <c r="F53" s="32">
        <f>IFERROR(((F39/$D39)-1)*100,0)</f>
        <v>0.7891840937614969</v>
      </c>
      <c r="G53" s="32">
        <f>IFERROR(((G39/$D39)-1)*100,0)</f>
        <v>2.7220870184003321</v>
      </c>
      <c r="H53" s="32">
        <f t="shared" ref="H53:X53" si="19">IFERROR(((H39/$D39)-1)*100,0)</f>
        <v>3.2394345658032675</v>
      </c>
      <c r="I53" s="32">
        <f t="shared" si="19"/>
        <v>5.4934396156423704</v>
      </c>
      <c r="J53" s="32">
        <f t="shared" si="19"/>
        <v>7.9808498454369214</v>
      </c>
      <c r="K53" s="32">
        <f t="shared" si="19"/>
        <v>10.146100409058189</v>
      </c>
      <c r="L53" s="32">
        <f t="shared" si="19"/>
        <v>10.386344216646304</v>
      </c>
      <c r="M53" s="32">
        <f t="shared" si="19"/>
        <v>11.061831626731955</v>
      </c>
      <c r="N53" s="32">
        <f t="shared" si="19"/>
        <v>11.765914035501602</v>
      </c>
      <c r="O53" s="32">
        <f t="shared" si="19"/>
        <v>11.910385063326089</v>
      </c>
      <c r="P53" s="32">
        <f t="shared" si="19"/>
        <v>9.5919467714092654</v>
      </c>
      <c r="Q53" s="32">
        <f t="shared" si="19"/>
        <v>11.081116904407562</v>
      </c>
      <c r="R53" s="32">
        <f t="shared" si="19"/>
        <v>11.494153896329751</v>
      </c>
      <c r="S53" s="32">
        <f t="shared" si="19"/>
        <v>12.525330087384834</v>
      </c>
      <c r="T53" s="32">
        <f t="shared" si="19"/>
        <v>15.210631038123811</v>
      </c>
      <c r="U53" s="32">
        <f t="shared" si="19"/>
        <v>17.263748542152403</v>
      </c>
      <c r="V53" s="32">
        <f t="shared" si="19"/>
        <v>19.899820391412803</v>
      </c>
      <c r="W53" s="32">
        <f t="shared" si="19"/>
        <v>21.180496630929866</v>
      </c>
      <c r="X53" s="32">
        <f t="shared" si="19"/>
        <v>22.67909010605338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-0.69634105240204969</v>
      </c>
      <c r="F54" s="32">
        <f t="shared" ref="F54:I54" si="21">IFERROR(((F40/$D40)-1)*100,0)</f>
        <v>-0.77964476721481546</v>
      </c>
      <c r="G54" s="32">
        <f t="shared" si="21"/>
        <v>-0.39297925374147669</v>
      </c>
      <c r="H54" s="32">
        <f t="shared" si="21"/>
        <v>0.84599895922941037</v>
      </c>
      <c r="I54" s="32">
        <f t="shared" si="21"/>
        <v>2.3542496633751409</v>
      </c>
      <c r="J54" s="32">
        <f t="shared" ref="J54:X54" si="22">IFERROR(((J40/$D40)-1)*100,0)</f>
        <v>4.05787508049269</v>
      </c>
      <c r="K54" s="32">
        <f t="shared" si="22"/>
        <v>5.6940072589510393</v>
      </c>
      <c r="L54" s="32">
        <f t="shared" si="22"/>
        <v>7.0012547226901756</v>
      </c>
      <c r="M54" s="32">
        <f t="shared" si="22"/>
        <v>8.1817386918418897</v>
      </c>
      <c r="N54" s="32">
        <f t="shared" si="22"/>
        <v>9.6647745454622189</v>
      </c>
      <c r="O54" s="32">
        <f t="shared" si="22"/>
        <v>11.656704517480598</v>
      </c>
      <c r="P54" s="32">
        <f t="shared" si="22"/>
        <v>14.12355750653791</v>
      </c>
      <c r="Q54" s="32">
        <f t="shared" si="22"/>
        <v>17.081081790199981</v>
      </c>
      <c r="R54" s="32">
        <f t="shared" si="22"/>
        <v>20.715809721478664</v>
      </c>
      <c r="S54" s="32">
        <f t="shared" si="22"/>
        <v>25.427753080599814</v>
      </c>
      <c r="T54" s="32">
        <f t="shared" si="22"/>
        <v>31.780904384620911</v>
      </c>
      <c r="U54" s="32">
        <f t="shared" si="22"/>
        <v>41.237303437796989</v>
      </c>
      <c r="V54" s="32">
        <f t="shared" si="22"/>
        <v>52.58916391549959</v>
      </c>
      <c r="W54" s="32">
        <f t="shared" si="22"/>
        <v>58.84700168939456</v>
      </c>
      <c r="X54" s="39">
        <f t="shared" si="22"/>
        <v>64.004610840197131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0.65535977401003365</v>
      </c>
      <c r="F55" s="32">
        <f t="shared" ref="F55:I55" si="23">IFERROR(((F41/$D41)-1)*100,0)</f>
        <v>1.8634939965408215</v>
      </c>
      <c r="G55" s="32">
        <f t="shared" si="23"/>
        <v>4.9479321719724467</v>
      </c>
      <c r="H55" s="32">
        <f t="shared" si="23"/>
        <v>5.3796686874784561</v>
      </c>
      <c r="I55" s="32">
        <f t="shared" si="23"/>
        <v>8.5646914276912725</v>
      </c>
      <c r="J55" s="32">
        <f t="shared" ref="J55:X55" si="24">IFERROR(((J41/$D41)-1)*100,0)</f>
        <v>12.082148488771182</v>
      </c>
      <c r="K55" s="32">
        <f t="shared" si="24"/>
        <v>15.07067920227605</v>
      </c>
      <c r="L55" s="32">
        <f t="shared" si="24"/>
        <v>15.071559313247306</v>
      </c>
      <c r="M55" s="32">
        <f t="shared" si="24"/>
        <v>15.75980448221015</v>
      </c>
      <c r="N55" s="32">
        <f t="shared" si="24"/>
        <v>16.354236845043179</v>
      </c>
      <c r="O55" s="32">
        <f t="shared" si="24"/>
        <v>15.948468294706529</v>
      </c>
      <c r="P55" s="32">
        <f t="shared" si="24"/>
        <v>11.267000772253088</v>
      </c>
      <c r="Q55" s="32">
        <f t="shared" si="24"/>
        <v>12.658170090231003</v>
      </c>
      <c r="R55" s="32">
        <f t="shared" si="24"/>
        <v>12.551397053903802</v>
      </c>
      <c r="S55" s="32">
        <f t="shared" si="24"/>
        <v>12.480137125413492</v>
      </c>
      <c r="T55" s="32">
        <f t="shared" si="24"/>
        <v>14.608788185997357</v>
      </c>
      <c r="U55" s="32">
        <f t="shared" si="24"/>
        <v>14.749594098517814</v>
      </c>
      <c r="V55" s="32">
        <f t="shared" si="24"/>
        <v>14.798549506273705</v>
      </c>
      <c r="W55" s="32">
        <f t="shared" si="24"/>
        <v>14.57021143820667</v>
      </c>
      <c r="X55" s="32">
        <f t="shared" si="24"/>
        <v>14.666343332341803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-0.60988163516628724</v>
      </c>
      <c r="F56" s="32">
        <f t="shared" ref="F56:I56" si="25">IFERROR(((F42/$D42)-1)*100,0)</f>
        <v>-1.0833412497044059</v>
      </c>
      <c r="G56" s="32">
        <f t="shared" si="25"/>
        <v>-1.3576188591711502</v>
      </c>
      <c r="H56" s="32">
        <f t="shared" si="25"/>
        <v>-1.5727649333977189</v>
      </c>
      <c r="I56" s="32">
        <f t="shared" si="25"/>
        <v>-1.8486763708698839</v>
      </c>
      <c r="J56" s="32">
        <f t="shared" ref="J56:X56" si="26">IFERROR(((J42/$D42)-1)*100,0)</f>
        <v>-2.2213065369125928</v>
      </c>
      <c r="K56" s="32">
        <f t="shared" si="26"/>
        <v>-2.4858312321101583</v>
      </c>
      <c r="L56" s="32">
        <f t="shared" si="26"/>
        <v>-2.8886841645982764</v>
      </c>
      <c r="M56" s="32">
        <f t="shared" si="26"/>
        <v>-3.0092854072625741</v>
      </c>
      <c r="N56" s="32">
        <f t="shared" si="26"/>
        <v>-3.0286322674168753</v>
      </c>
      <c r="O56" s="32">
        <f t="shared" si="26"/>
        <v>-3.4678937603830784</v>
      </c>
      <c r="P56" s="32">
        <f t="shared" si="26"/>
        <v>-3.639823395718722</v>
      </c>
      <c r="Q56" s="32">
        <f t="shared" si="26"/>
        <v>-3.9383717843253674</v>
      </c>
      <c r="R56" s="32">
        <f t="shared" si="26"/>
        <v>-6.2587122947182277</v>
      </c>
      <c r="S56" s="32">
        <f t="shared" si="26"/>
        <v>-6.3664538216101851</v>
      </c>
      <c r="T56" s="32">
        <f t="shared" si="26"/>
        <v>-6.9301774767253521</v>
      </c>
      <c r="U56" s="32">
        <f t="shared" si="26"/>
        <v>-8.3579165145079344</v>
      </c>
      <c r="V56" s="32">
        <f t="shared" si="26"/>
        <v>-8.5098967129502157</v>
      </c>
      <c r="W56" s="32">
        <f t="shared" si="26"/>
        <v>-8.6979147922944033</v>
      </c>
      <c r="X56" s="32">
        <f t="shared" si="26"/>
        <v>-7.1356475912114803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0.26034787006847804</v>
      </c>
      <c r="F57" s="32">
        <f t="shared" ref="F57:I57" si="27">IFERROR(((F43/$D43)-1)*100,0)</f>
        <v>0.62715095868028925</v>
      </c>
      <c r="G57" s="32">
        <f t="shared" si="27"/>
        <v>1.1979941073268829</v>
      </c>
      <c r="H57" s="32">
        <f t="shared" si="27"/>
        <v>1.8279638567952672</v>
      </c>
      <c r="I57" s="32">
        <f t="shared" si="27"/>
        <v>2.4005483656918125</v>
      </c>
      <c r="J57" s="32">
        <f t="shared" ref="J57:X57" si="28">IFERROR(((J43/$D43)-1)*100,0)</f>
        <v>2.856706786623997</v>
      </c>
      <c r="K57" s="32">
        <f t="shared" si="28"/>
        <v>3.3784529802320495</v>
      </c>
      <c r="L57" s="32">
        <f t="shared" si="28"/>
        <v>3.6145214546519977</v>
      </c>
      <c r="M57" s="32">
        <f t="shared" si="28"/>
        <v>4.1549335191507719</v>
      </c>
      <c r="N57" s="32">
        <f t="shared" si="28"/>
        <v>4.8621473061808862</v>
      </c>
      <c r="O57" s="32">
        <f t="shared" si="28"/>
        <v>5.1155829073542325</v>
      </c>
      <c r="P57" s="32">
        <f t="shared" si="28"/>
        <v>5.6572083523543704</v>
      </c>
      <c r="Q57" s="32">
        <f t="shared" si="28"/>
        <v>6.0412612130684051</v>
      </c>
      <c r="R57" s="32">
        <f t="shared" si="28"/>
        <v>3.9253861034008963</v>
      </c>
      <c r="S57" s="32">
        <f t="shared" si="28"/>
        <v>4.5074183423626568</v>
      </c>
      <c r="T57" s="32">
        <f t="shared" si="28"/>
        <v>4.577377770481994</v>
      </c>
      <c r="U57" s="32">
        <f t="shared" si="28"/>
        <v>3.5900201958725786</v>
      </c>
      <c r="V57" s="32">
        <f t="shared" si="28"/>
        <v>4.1609056753133755</v>
      </c>
      <c r="W57" s="32">
        <f t="shared" si="28"/>
        <v>4.6545596873285744</v>
      </c>
      <c r="X57" s="32">
        <f t="shared" si="28"/>
        <v>7.2596113592540368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-4.4401070696001739</v>
      </c>
      <c r="F58" s="32">
        <f t="shared" ref="F58:I58" si="29">IFERROR(((F44/$D44)-1)*100,0)</f>
        <v>-8.6118963291931365</v>
      </c>
      <c r="G58" s="32">
        <f t="shared" si="29"/>
        <v>-12.605885811702322</v>
      </c>
      <c r="H58" s="32">
        <f t="shared" si="29"/>
        <v>-16.540722040637945</v>
      </c>
      <c r="I58" s="32">
        <f t="shared" si="29"/>
        <v>-20.551200894229492</v>
      </c>
      <c r="J58" s="32">
        <f t="shared" ref="J58:X58" si="30">IFERROR(((J44/$D44)-1)*100,0)</f>
        <v>-24.5716585661247</v>
      </c>
      <c r="K58" s="32">
        <f t="shared" si="30"/>
        <v>-28.296873502853192</v>
      </c>
      <c r="L58" s="32">
        <f t="shared" si="30"/>
        <v>-31.511873126096646</v>
      </c>
      <c r="M58" s="32">
        <f t="shared" si="30"/>
        <v>-34.541856280504192</v>
      </c>
      <c r="N58" s="32">
        <f t="shared" si="30"/>
        <v>-37.759084910656313</v>
      </c>
      <c r="O58" s="32">
        <f t="shared" si="30"/>
        <v>-41.247181236700271</v>
      </c>
      <c r="P58" s="32">
        <f t="shared" si="30"/>
        <v>-44.559749980605737</v>
      </c>
      <c r="Q58" s="32">
        <f t="shared" si="30"/>
        <v>-47.862697382342802</v>
      </c>
      <c r="R58" s="32">
        <f t="shared" si="30"/>
        <v>-51.082971270780355</v>
      </c>
      <c r="S58" s="32">
        <f t="shared" si="30"/>
        <v>-54.226680902736078</v>
      </c>
      <c r="T58" s="32">
        <f t="shared" si="30"/>
        <v>-57.579495307101979</v>
      </c>
      <c r="U58" s="32">
        <f t="shared" si="30"/>
        <v>-60.945527945541201</v>
      </c>
      <c r="V58" s="32">
        <f t="shared" si="30"/>
        <v>-64.279126887604505</v>
      </c>
      <c r="W58" s="32">
        <f t="shared" si="30"/>
        <v>-67.467454387121833</v>
      </c>
      <c r="X58" s="32">
        <f t="shared" si="30"/>
        <v>-70.494895508760408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0.35707666925415271</v>
      </c>
      <c r="F59" s="32">
        <f t="shared" ref="F59:I59" si="31">IFERROR(((F45/$D45)-1)*100,0)</f>
        <v>0.702484526836189</v>
      </c>
      <c r="G59" s="32">
        <f t="shared" si="31"/>
        <v>1.2873923699434409</v>
      </c>
      <c r="H59" s="32">
        <f t="shared" si="31"/>
        <v>1.9381336797175575</v>
      </c>
      <c r="I59" s="32">
        <f t="shared" si="31"/>
        <v>2.5120714009069456</v>
      </c>
      <c r="J59" s="32">
        <f t="shared" ref="J59:X59" si="32">IFERROR(((J45/$D45)-1)*100,0)</f>
        <v>2.9235158022342445</v>
      </c>
      <c r="K59" s="32">
        <f t="shared" si="32"/>
        <v>3.5024134019470354</v>
      </c>
      <c r="L59" s="32">
        <f t="shared" si="32"/>
        <v>3.5740000103585245</v>
      </c>
      <c r="M59" s="32">
        <f t="shared" si="32"/>
        <v>4.231467357884755</v>
      </c>
      <c r="N59" s="32">
        <f t="shared" si="32"/>
        <v>5.1970439913463284</v>
      </c>
      <c r="O59" s="32">
        <f t="shared" si="32"/>
        <v>5.2139353245646003</v>
      </c>
      <c r="P59" s="32">
        <f t="shared" si="32"/>
        <v>5.7832219949487618</v>
      </c>
      <c r="Q59" s="32">
        <f t="shared" si="32"/>
        <v>6.0666092262198434</v>
      </c>
      <c r="R59" s="32">
        <f t="shared" si="32"/>
        <v>1.6359889708323694</v>
      </c>
      <c r="S59" s="32">
        <f t="shared" si="32"/>
        <v>2.3400359362888423</v>
      </c>
      <c r="T59" s="32">
        <f t="shared" si="32"/>
        <v>1.6331849123857545</v>
      </c>
      <c r="U59" s="32">
        <f t="shared" si="32"/>
        <v>-1.052869019521141</v>
      </c>
      <c r="V59" s="32">
        <f t="shared" si="32"/>
        <v>-0.77011838571078295</v>
      </c>
      <c r="W59" s="32">
        <f t="shared" si="32"/>
        <v>-0.62388330805923653</v>
      </c>
      <c r="X59" s="32">
        <f t="shared" si="32"/>
        <v>3.523783718252349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0.15211794700855652</v>
      </c>
      <c r="F60" s="32">
        <f t="shared" ref="F60:I60" si="33">IFERROR(((F46/$D46)-1)*100,0)</f>
        <v>0.54286017502553907</v>
      </c>
      <c r="G60" s="32">
        <f t="shared" si="33"/>
        <v>1.0979663269125695</v>
      </c>
      <c r="H60" s="32">
        <f t="shared" si="33"/>
        <v>1.7046947625979803</v>
      </c>
      <c r="I60" s="32">
        <f t="shared" si="33"/>
        <v>2.2757651612856922</v>
      </c>
      <c r="J60" s="32">
        <f t="shared" ref="J60:X60" si="34">IFERROR(((J46/$D46)-1)*100,0)</f>
        <v>2.7819541309508145</v>
      </c>
      <c r="K60" s="32">
        <f t="shared" si="34"/>
        <v>3.2397535751154782</v>
      </c>
      <c r="L60" s="32">
        <f t="shared" si="34"/>
        <v>3.6598609278500671</v>
      </c>
      <c r="M60" s="32">
        <f t="shared" si="34"/>
        <v>4.069299751881883</v>
      </c>
      <c r="N60" s="32">
        <f t="shared" si="34"/>
        <v>4.4874311640016762</v>
      </c>
      <c r="O60" s="32">
        <f t="shared" si="34"/>
        <v>5.0055363169173583</v>
      </c>
      <c r="P60" s="32">
        <f t="shared" si="34"/>
        <v>5.5162115969174197</v>
      </c>
      <c r="Q60" s="32">
        <f t="shared" si="34"/>
        <v>6.0128993029010314</v>
      </c>
      <c r="R60" s="32">
        <f t="shared" si="34"/>
        <v>6.4869942035478356</v>
      </c>
      <c r="S60" s="32">
        <f t="shared" si="34"/>
        <v>6.9325040771760715</v>
      </c>
      <c r="T60" s="32">
        <f t="shared" si="34"/>
        <v>7.871637279417798</v>
      </c>
      <c r="U60" s="32">
        <f t="shared" si="34"/>
        <v>8.7849522821612513</v>
      </c>
      <c r="V60" s="32">
        <f t="shared" si="34"/>
        <v>9.6782320478539177</v>
      </c>
      <c r="W60" s="32">
        <f t="shared" si="34"/>
        <v>10.560613355693004</v>
      </c>
      <c r="X60" s="32">
        <f t="shared" si="34"/>
        <v>11.439631596811672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-4.4401070696001739</v>
      </c>
      <c r="F61" s="32">
        <f t="shared" ref="F61:I61" si="36">IFERROR(((F47/$D47)-1)*100,0)</f>
        <v>-8.6118963291931365</v>
      </c>
      <c r="G61" s="32">
        <f t="shared" si="36"/>
        <v>-12.605885811702322</v>
      </c>
      <c r="H61" s="32">
        <f t="shared" si="36"/>
        <v>-16.540722040637945</v>
      </c>
      <c r="I61" s="32">
        <f t="shared" si="36"/>
        <v>-20.551200894229492</v>
      </c>
      <c r="J61" s="32">
        <f t="shared" ref="J61:X61" si="37">IFERROR(((J47/$D47)-1)*100,0)</f>
        <v>-24.5716585661247</v>
      </c>
      <c r="K61" s="32">
        <f t="shared" si="37"/>
        <v>-28.296873502853192</v>
      </c>
      <c r="L61" s="32">
        <f t="shared" si="37"/>
        <v>-31.511873126096646</v>
      </c>
      <c r="M61" s="32">
        <f t="shared" si="37"/>
        <v>-34.541856280504192</v>
      </c>
      <c r="N61" s="32">
        <f t="shared" si="37"/>
        <v>-37.759084910656313</v>
      </c>
      <c r="O61" s="32">
        <f t="shared" si="37"/>
        <v>-41.247181236700271</v>
      </c>
      <c r="P61" s="32">
        <f t="shared" si="37"/>
        <v>-44.559749980605737</v>
      </c>
      <c r="Q61" s="32">
        <f t="shared" si="37"/>
        <v>-47.862697382342802</v>
      </c>
      <c r="R61" s="32">
        <f t="shared" si="37"/>
        <v>-51.082971270780355</v>
      </c>
      <c r="S61" s="32">
        <f t="shared" si="37"/>
        <v>-54.226680902736078</v>
      </c>
      <c r="T61" s="32">
        <f t="shared" si="37"/>
        <v>-57.579495307101979</v>
      </c>
      <c r="U61" s="32">
        <f t="shared" si="37"/>
        <v>-60.945527945541201</v>
      </c>
      <c r="V61" s="32">
        <f t="shared" si="37"/>
        <v>-64.279126887604505</v>
      </c>
      <c r="W61" s="32">
        <f t="shared" si="37"/>
        <v>-67.467454387121833</v>
      </c>
      <c r="X61" s="32">
        <f t="shared" si="37"/>
        <v>-70.494895508760408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-12.783509417186934</v>
      </c>
      <c r="F64" s="32">
        <f t="shared" ref="F64:I64" si="41">IFERROR(((F50/$D50)-1)*100,0)</f>
        <v>-20.112923671709769</v>
      </c>
      <c r="G64" s="32">
        <f t="shared" si="41"/>
        <v>-18.437026617199027</v>
      </c>
      <c r="H64" s="32">
        <f t="shared" si="41"/>
        <v>-14.714221722584785</v>
      </c>
      <c r="I64" s="32">
        <f t="shared" si="41"/>
        <v>-8.1056725994534844</v>
      </c>
      <c r="J64" s="32">
        <f t="shared" ref="J64:X64" si="42">IFERROR(((J50/$D50)-1)*100,0)</f>
        <v>-4.6817119257013262</v>
      </c>
      <c r="K64" s="32">
        <f t="shared" si="42"/>
        <v>-8.8987900837800069</v>
      </c>
      <c r="L64" s="32">
        <f t="shared" si="42"/>
        <v>-10.445746309303782</v>
      </c>
      <c r="M64" s="32">
        <f t="shared" si="42"/>
        <v>-10.424737604229561</v>
      </c>
      <c r="N64" s="32">
        <f t="shared" si="42"/>
        <v>-7.8900089640023712</v>
      </c>
      <c r="O64" s="32">
        <f t="shared" si="42"/>
        <v>-2.255421508297073</v>
      </c>
      <c r="P64" s="32">
        <f t="shared" si="42"/>
        <v>3.1234422349027069</v>
      </c>
      <c r="Q64" s="32">
        <f t="shared" si="42"/>
        <v>8.9467825892181061</v>
      </c>
      <c r="R64" s="32">
        <f t="shared" si="42"/>
        <v>18.629716611206248</v>
      </c>
      <c r="S64" s="32">
        <f t="shared" si="42"/>
        <v>23.974412505626439</v>
      </c>
      <c r="T64" s="32">
        <f t="shared" si="42"/>
        <v>34.147312546277789</v>
      </c>
      <c r="U64" s="32">
        <f t="shared" si="42"/>
        <v>43.018866806179901</v>
      </c>
      <c r="V64" s="32">
        <f t="shared" si="42"/>
        <v>53.922561098943845</v>
      </c>
      <c r="W64" s="32">
        <f t="shared" si="42"/>
        <v>44.149989789187892</v>
      </c>
      <c r="X64" s="32">
        <f t="shared" si="42"/>
        <v>41.769550957850129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24.601486265497993</v>
      </c>
      <c r="D67" s="30">
        <f>(D8/D7)*100</f>
        <v>23.167635735665304</v>
      </c>
      <c r="E67" s="30">
        <f t="shared" ref="E67:X67" si="43">(E8/E7)*100</f>
        <v>22.973260970782409</v>
      </c>
      <c r="F67" s="30">
        <f t="shared" si="43"/>
        <v>22.807021093236152</v>
      </c>
      <c r="G67" s="30">
        <f t="shared" si="43"/>
        <v>22.465072900541923</v>
      </c>
      <c r="H67" s="30">
        <f t="shared" si="43"/>
        <v>22.630532403754561</v>
      </c>
      <c r="I67" s="30">
        <f t="shared" si="43"/>
        <v>22.478231640167376</v>
      </c>
      <c r="J67" s="30">
        <f t="shared" si="43"/>
        <v>22.32594898764907</v>
      </c>
      <c r="K67" s="30">
        <f t="shared" si="43"/>
        <v>22.231202471302083</v>
      </c>
      <c r="L67" s="30">
        <f t="shared" si="43"/>
        <v>22.457180824913976</v>
      </c>
      <c r="M67" s="30">
        <f t="shared" si="43"/>
        <v>22.566844779644953</v>
      </c>
      <c r="N67" s="30">
        <f t="shared" si="43"/>
        <v>22.732096557597195</v>
      </c>
      <c r="O67" s="30">
        <f t="shared" si="43"/>
        <v>23.115118907347295</v>
      </c>
      <c r="P67" s="30">
        <f t="shared" si="43"/>
        <v>24.125614035168244</v>
      </c>
      <c r="Q67" s="30">
        <f t="shared" si="43"/>
        <v>24.419018551886399</v>
      </c>
      <c r="R67" s="30">
        <f t="shared" si="43"/>
        <v>25.083825558814045</v>
      </c>
      <c r="S67" s="30">
        <f t="shared" si="43"/>
        <v>25.824092160028982</v>
      </c>
      <c r="T67" s="30">
        <f t="shared" si="43"/>
        <v>26.499741926499521</v>
      </c>
      <c r="U67" s="30">
        <f t="shared" si="43"/>
        <v>27.904057639418607</v>
      </c>
      <c r="V67" s="30">
        <f t="shared" si="43"/>
        <v>29.484032213422768</v>
      </c>
      <c r="W67" s="30">
        <f t="shared" si="43"/>
        <v>30.368826462650432</v>
      </c>
      <c r="X67" s="30">
        <f t="shared" si="43"/>
        <v>30.971855754966569</v>
      </c>
    </row>
    <row r="68" spans="1:24" ht="15.75">
      <c r="B68" s="20" t="s">
        <v>38</v>
      </c>
      <c r="C68" s="31">
        <f t="shared" ref="C68:C69" si="44">AVERAGE(D68:X68)</f>
        <v>61.68407810968732</v>
      </c>
      <c r="D68" s="30">
        <f>(D9/D7)*100</f>
        <v>61.155982539470635</v>
      </c>
      <c r="E68" s="30">
        <f t="shared" ref="E68:X68" si="45">(E9/E7)*100</f>
        <v>61.468346759317171</v>
      </c>
      <c r="F68" s="30">
        <f t="shared" si="45"/>
        <v>61.807842937459675</v>
      </c>
      <c r="G68" s="30">
        <f t="shared" si="45"/>
        <v>62.48114785978813</v>
      </c>
      <c r="H68" s="30">
        <f t="shared" si="45"/>
        <v>62.423793828112672</v>
      </c>
      <c r="I68" s="30">
        <f t="shared" si="45"/>
        <v>62.936429009661651</v>
      </c>
      <c r="J68" s="30">
        <f t="shared" si="45"/>
        <v>63.478792080050518</v>
      </c>
      <c r="K68" s="30">
        <f t="shared" si="45"/>
        <v>63.890236894130567</v>
      </c>
      <c r="L68" s="30">
        <f t="shared" si="45"/>
        <v>63.751674376850886</v>
      </c>
      <c r="M68" s="30">
        <f t="shared" si="45"/>
        <v>63.742912195791703</v>
      </c>
      <c r="N68" s="30">
        <f t="shared" si="45"/>
        <v>63.666617307210714</v>
      </c>
      <c r="O68" s="30">
        <f t="shared" si="45"/>
        <v>63.36268522797883</v>
      </c>
      <c r="P68" s="30">
        <f t="shared" si="45"/>
        <v>62.090718861309554</v>
      </c>
      <c r="Q68" s="30">
        <f t="shared" si="45"/>
        <v>62.024233055704023</v>
      </c>
      <c r="R68" s="30">
        <f t="shared" si="45"/>
        <v>61.735894057922927</v>
      </c>
      <c r="S68" s="30">
        <f t="shared" si="45"/>
        <v>61.131420780877434</v>
      </c>
      <c r="T68" s="30">
        <f t="shared" si="45"/>
        <v>60.83651296774358</v>
      </c>
      <c r="U68" s="30">
        <f t="shared" si="45"/>
        <v>59.844788012875902</v>
      </c>
      <c r="V68" s="30">
        <f t="shared" si="45"/>
        <v>58.554033410921136</v>
      </c>
      <c r="W68" s="30">
        <f t="shared" si="45"/>
        <v>57.819979658921937</v>
      </c>
      <c r="X68" s="30">
        <f t="shared" si="45"/>
        <v>57.161598481334167</v>
      </c>
    </row>
    <row r="69" spans="1:24" ht="15.75">
      <c r="B69" s="20" t="s">
        <v>10</v>
      </c>
      <c r="C69" s="31">
        <f t="shared" si="44"/>
        <v>13.714435624814682</v>
      </c>
      <c r="D69" s="30">
        <f t="shared" ref="D69:X69" si="46">(D10/D7)*100</f>
        <v>15.676381724864068</v>
      </c>
      <c r="E69" s="30">
        <f t="shared" si="46"/>
        <v>15.558392269900404</v>
      </c>
      <c r="F69" s="30">
        <f t="shared" si="46"/>
        <v>15.385135969304164</v>
      </c>
      <c r="G69" s="30">
        <f t="shared" si="46"/>
        <v>15.053779239669957</v>
      </c>
      <c r="H69" s="30">
        <f t="shared" si="46"/>
        <v>14.945673768132755</v>
      </c>
      <c r="I69" s="30">
        <f t="shared" si="46"/>
        <v>14.585339350170976</v>
      </c>
      <c r="J69" s="30">
        <f t="shared" si="46"/>
        <v>14.195258932300423</v>
      </c>
      <c r="K69" s="30">
        <f t="shared" si="46"/>
        <v>13.878560634567361</v>
      </c>
      <c r="L69" s="30">
        <f t="shared" si="46"/>
        <v>13.791144798235131</v>
      </c>
      <c r="M69" s="30">
        <f t="shared" si="46"/>
        <v>13.690243024563342</v>
      </c>
      <c r="N69" s="30">
        <f t="shared" si="46"/>
        <v>13.601286135192096</v>
      </c>
      <c r="O69" s="30">
        <f t="shared" si="46"/>
        <v>13.522195864673861</v>
      </c>
      <c r="P69" s="30">
        <f t="shared" si="46"/>
        <v>13.783667103522193</v>
      </c>
      <c r="Q69" s="30">
        <f t="shared" si="46"/>
        <v>13.556748392409586</v>
      </c>
      <c r="R69" s="30">
        <f t="shared" si="46"/>
        <v>13.180280383263026</v>
      </c>
      <c r="S69" s="30">
        <f t="shared" si="46"/>
        <v>13.044487059093591</v>
      </c>
      <c r="T69" s="30">
        <f t="shared" si="46"/>
        <v>12.663745105756904</v>
      </c>
      <c r="U69" s="30">
        <f t="shared" si="46"/>
        <v>12.251154347705501</v>
      </c>
      <c r="V69" s="30">
        <f t="shared" si="46"/>
        <v>11.961934375656103</v>
      </c>
      <c r="W69" s="30">
        <f t="shared" si="46"/>
        <v>11.811193878427623</v>
      </c>
      <c r="X69" s="30">
        <f t="shared" si="46"/>
        <v>11.866545763699271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45.904940206394791</v>
      </c>
      <c r="D72" s="30">
        <f>(D13/D$10)*100</f>
        <v>43.029409568165796</v>
      </c>
      <c r="E72" s="30">
        <f t="shared" ref="E72:X72" si="47">(E13/E$10)*100</f>
        <v>43.448039162342511</v>
      </c>
      <c r="F72" s="30">
        <f t="shared" si="47"/>
        <v>43.80625575087133</v>
      </c>
      <c r="G72" s="30">
        <f t="shared" si="47"/>
        <v>44.183206447090292</v>
      </c>
      <c r="H72" s="30">
        <f t="shared" si="47"/>
        <v>44.564268230748532</v>
      </c>
      <c r="I72" s="30">
        <f t="shared" si="47"/>
        <v>44.941155583983786</v>
      </c>
      <c r="J72" s="30">
        <f t="shared" si="47"/>
        <v>45.293488374559033</v>
      </c>
      <c r="K72" s="30">
        <f t="shared" si="47"/>
        <v>45.671801276047184</v>
      </c>
      <c r="L72" s="30">
        <f t="shared" si="47"/>
        <v>45.892984033012503</v>
      </c>
      <c r="M72" s="30">
        <f t="shared" si="47"/>
        <v>46.241730640565478</v>
      </c>
      <c r="N72" s="30">
        <f t="shared" si="47"/>
        <v>46.679414729375154</v>
      </c>
      <c r="O72" s="30">
        <f t="shared" si="47"/>
        <v>46.899354957834625</v>
      </c>
      <c r="P72" s="30">
        <f t="shared" si="47"/>
        <v>47.237248260279955</v>
      </c>
      <c r="Q72" s="30">
        <f t="shared" si="47"/>
        <v>47.510995333690254</v>
      </c>
      <c r="R72" s="30">
        <f t="shared" si="47"/>
        <v>46.653259234512475</v>
      </c>
      <c r="S72" s="30">
        <f t="shared" si="47"/>
        <v>47.030487482911496</v>
      </c>
      <c r="T72" s="30">
        <f t="shared" si="47"/>
        <v>46.988549249876712</v>
      </c>
      <c r="U72" s="30">
        <f t="shared" si="47"/>
        <v>46.459404485582226</v>
      </c>
      <c r="V72" s="30">
        <f t="shared" si="47"/>
        <v>46.669563854194884</v>
      </c>
      <c r="W72" s="30">
        <f t="shared" si="47"/>
        <v>46.83458890017188</v>
      </c>
      <c r="X72" s="30">
        <f t="shared" si="47"/>
        <v>47.968538778474496</v>
      </c>
    </row>
    <row r="73" spans="1:24" ht="15.75">
      <c r="A73" s="36"/>
      <c r="B73" s="10" t="s">
        <v>11</v>
      </c>
      <c r="C73" s="31">
        <f>AVERAGE(D73:X73)</f>
        <v>42.068833861460746</v>
      </c>
      <c r="D73" s="30">
        <f>(D16/D$10)*100</f>
        <v>38.456861092773579</v>
      </c>
      <c r="E73" s="30">
        <f t="shared" ref="E73:X73" si="48">(E16/E$10)*100</f>
        <v>38.751700384310411</v>
      </c>
      <c r="F73" s="30">
        <f t="shared" si="48"/>
        <v>39.08909638144808</v>
      </c>
      <c r="G73" s="30">
        <f>(G16/G$10)*100</f>
        <v>39.414199077831682</v>
      </c>
      <c r="H73" s="30">
        <f t="shared" si="48"/>
        <v>39.737409227451778</v>
      </c>
      <c r="I73" s="30">
        <f t="shared" si="48"/>
        <v>40.072866554775302</v>
      </c>
      <c r="J73" s="30">
        <f t="shared" si="48"/>
        <v>40.424669146862549</v>
      </c>
      <c r="K73" s="30">
        <f t="shared" si="48"/>
        <v>40.714871619740983</v>
      </c>
      <c r="L73" s="30">
        <f t="shared" si="48"/>
        <v>41.050137548906648</v>
      </c>
      <c r="M73" s="30">
        <f t="shared" si="48"/>
        <v>41.263523228851611</v>
      </c>
      <c r="N73" s="30">
        <f t="shared" si="48"/>
        <v>41.437578124048542</v>
      </c>
      <c r="O73" s="30">
        <f t="shared" si="48"/>
        <v>41.832541331773051</v>
      </c>
      <c r="P73" s="30">
        <f t="shared" si="48"/>
        <v>42.110988537126325</v>
      </c>
      <c r="Q73" s="30">
        <f t="shared" si="48"/>
        <v>42.440706224346656</v>
      </c>
      <c r="R73" s="30">
        <f t="shared" si="48"/>
        <v>43.68571890272942</v>
      </c>
      <c r="S73" s="30">
        <f t="shared" si="48"/>
        <v>43.918965193988363</v>
      </c>
      <c r="T73" s="30">
        <f t="shared" si="48"/>
        <v>44.573036224144559</v>
      </c>
      <c r="U73" s="30">
        <f t="shared" si="48"/>
        <v>45.650727698278217</v>
      </c>
      <c r="V73" s="30">
        <f t="shared" si="48"/>
        <v>46.102041458317352</v>
      </c>
      <c r="W73" s="30">
        <f t="shared" si="48"/>
        <v>46.568642331433779</v>
      </c>
      <c r="X73" s="30">
        <f t="shared" si="48"/>
        <v>46.149230801536973</v>
      </c>
    </row>
    <row r="74" spans="1:24" ht="15.75">
      <c r="A74" s="36"/>
      <c r="B74" s="10" t="s">
        <v>12</v>
      </c>
      <c r="C74" s="31">
        <f>AVERAGE(D74:X74)</f>
        <v>12.026225932144456</v>
      </c>
      <c r="D74" s="30">
        <f>(D19/D$10)*100</f>
        <v>18.513729339060628</v>
      </c>
      <c r="E74" s="30">
        <f t="shared" ref="E74:X74" si="49">(E19/E$10)*100</f>
        <v>17.800260453347086</v>
      </c>
      <c r="F74" s="30">
        <f t="shared" si="49"/>
        <v>17.10464786768058</v>
      </c>
      <c r="G74" s="30">
        <f t="shared" si="49"/>
        <v>16.402594475078036</v>
      </c>
      <c r="H74" s="30">
        <f t="shared" si="49"/>
        <v>15.698322541799667</v>
      </c>
      <c r="I74" s="30">
        <f t="shared" si="49"/>
        <v>14.985977861240924</v>
      </c>
      <c r="J74" s="30">
        <f t="shared" si="49"/>
        <v>14.281842478578415</v>
      </c>
      <c r="K74" s="30">
        <f t="shared" si="49"/>
        <v>13.613327104211843</v>
      </c>
      <c r="L74" s="30">
        <f t="shared" si="49"/>
        <v>13.056878418080863</v>
      </c>
      <c r="M74" s="30">
        <f t="shared" si="49"/>
        <v>12.494746130582904</v>
      </c>
      <c r="N74" s="30">
        <f t="shared" si="49"/>
        <v>11.883007146576299</v>
      </c>
      <c r="O74" s="30">
        <f t="shared" si="49"/>
        <v>11.268103710392328</v>
      </c>
      <c r="P74" s="30">
        <f t="shared" si="49"/>
        <v>10.651763202593727</v>
      </c>
      <c r="Q74" s="30">
        <f t="shared" si="49"/>
        <v>10.048298441963105</v>
      </c>
      <c r="R74" s="30">
        <f t="shared" si="49"/>
        <v>9.6610218627581119</v>
      </c>
      <c r="S74" s="30">
        <f t="shared" si="49"/>
        <v>9.0505473231001368</v>
      </c>
      <c r="T74" s="30">
        <f t="shared" si="49"/>
        <v>8.4384145259787502</v>
      </c>
      <c r="U74" s="30">
        <f t="shared" si="49"/>
        <v>7.8898678161395468</v>
      </c>
      <c r="V74" s="30">
        <f t="shared" si="49"/>
        <v>7.2283946874877714</v>
      </c>
      <c r="W74" s="30">
        <f t="shared" si="49"/>
        <v>6.5967687683943357</v>
      </c>
      <c r="X74" s="30">
        <f t="shared" si="49"/>
        <v>5.8822304199885398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12599861305.24609</v>
      </c>
      <c r="E147">
        <v>8616372458.3589382</v>
      </c>
      <c r="F147">
        <v>9561241217.7433014</v>
      </c>
      <c r="G147">
        <v>10355173681.742399</v>
      </c>
      <c r="H147">
        <v>12500353507.202971</v>
      </c>
      <c r="I147">
        <v>13364147986.903931</v>
      </c>
      <c r="J147">
        <v>14130895751.29598</v>
      </c>
      <c r="K147">
        <v>14178184436.995291</v>
      </c>
      <c r="L147">
        <v>13507999188.787149</v>
      </c>
      <c r="M147">
        <v>13276367916.173929</v>
      </c>
      <c r="N147">
        <v>14108130552.309629</v>
      </c>
      <c r="O147">
        <v>15504303548.68026</v>
      </c>
      <c r="P147">
        <v>16888723779.72053</v>
      </c>
      <c r="Q147">
        <v>18367999006.537289</v>
      </c>
      <c r="R147">
        <v>20392158345.677929</v>
      </c>
      <c r="S147">
        <v>23519134255.22678</v>
      </c>
      <c r="T147">
        <v>28192570491.039951</v>
      </c>
      <c r="U147">
        <v>36737756300.801178</v>
      </c>
      <c r="V147">
        <v>42452006329.295486</v>
      </c>
      <c r="W147">
        <v>30528964713.839001</v>
      </c>
      <c r="X147">
        <v>28288073277.03149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Wealth_ROU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2014-12-03T13:25:19Z</dcterms:modified>
</cp:coreProperties>
</file>