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SRB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<sst xmlns="http://schemas.openxmlformats.org/spreadsheetml/2006/main" count="95" uniqueCount="65">
  <si>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</si>
  <si>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</si>
  <si>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</si>
  <si>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</si>
  <si>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</si>
  <si>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</si>
  <si>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</si>
  <si>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</si>
  <si>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</si>
  <si>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</si>
  <si>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</si>
  <si>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</si>
  <si>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</si>
  <si>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</si>
  <si>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</si>
  <si>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</si>
  <si>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</si>
  <si>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</si>
  <si>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</si>
  <si>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</si>
  <si>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</si>
  <si>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</si>
  <si>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</si>
  <si>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</si>
  <si>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</si>
  <si>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</si>
  <si>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</si>
  <si>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</si>
  <si>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</si>
  <si>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</si>
  <si>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</si>
  <si>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</si>
  <si>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</si>
  <si>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</si>
  <si>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</si>
  <si>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</si>
  <si>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</si>
  <si>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</si>
  <si>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</si>
  <si>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</si>
  <si>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</si>
  <si>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</si>
  <si>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</si>
  <si>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</si>
  <si>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</si>
  <si>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</si>
  <si>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</si>
  <si>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</si>
  <si>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</si>
  <si>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</si>
  <si>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</si>
  <si>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</si>
  <si>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</si>
  <si>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</si>
  <si>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</si>
  <si>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</si>
  <si>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</si>
  <si>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</si>
  <si>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</si>
  <si>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</si>
  <si>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</si>
  <si>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</si>
  <si>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</si>
  <si>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Serbia</t>
  </si>
  <si>
    <t>SRB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</si>
</sst>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Wealth_SRB!$B$54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Wealth_SRB!$D$52:$X$52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Wealth_SRB!$D$54:$X$54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0.40077703782526175</c:v>
                </c:pt>
                <c:pt idx="2">
                  <c:v>-1.072831759731907</c:v>
                </c:pt>
                <c:pt idx="3">
                  <c:v>-3.7408264383756329</c:v>
                </c:pt>
                <c:pt idx="4">
                  <c:v>-6.0232048248607395</c:v>
                </c:pt>
                <c:pt idx="5">
                  <c:v>-7.6893824533497135</c:v>
                </c:pt>
                <c:pt idx="6">
                  <c:v>-8.7723031140337078</c:v>
                </c:pt>
                <c:pt idx="7">
                  <c:v>-9.2209153774407522</c:v>
                </c:pt>
                <c:pt idx="8">
                  <c:v>-9.4193413516885034</c:v>
                </c:pt>
                <c:pt idx="9">
                  <c:v>-9.5805766911387646</c:v>
                </c:pt>
                <c:pt idx="10">
                  <c:v>-8.9917518697335552</c:v>
                </c:pt>
                <c:pt idx="11">
                  <c:v>-8.779164060271782</c:v>
                </c:pt>
                <c:pt idx="12">
                  <c:v>-7.7893092430902033</c:v>
                </c:pt>
                <c:pt idx="13">
                  <c:v>-5.2164632374182123</c:v>
                </c:pt>
                <c:pt idx="14">
                  <c:v>-1.3915050985521482</c:v>
                </c:pt>
                <c:pt idx="15">
                  <c:v>2.4914041127375386</c:v>
                </c:pt>
                <c:pt idx="16">
                  <c:v>7.2914555199167674</c:v>
                </c:pt>
                <c:pt idx="17">
                  <c:v>13.751893135075942</c:v>
                </c:pt>
                <c:pt idx="18">
                  <c:v>20.183485058913163</c:v>
                </c:pt>
                <c:pt idx="19">
                  <c:v>23.741588131737721</c:v>
                </c:pt>
                <c:pt idx="20" formatCode="_(* #,##0.0000_);_(* \(#,##0.0000\);_(* &quot;-&quot;??_);_(@_)">
                  <c:v>27.283195183710362</c:v>
                </c:pt>
              </c:numCache>
            </c:numRef>
          </c:val>
        </c:ser>
        <c:ser>
          <c:idx val="1"/>
          <c:order val="1"/>
          <c:tx>
            <c:strRef>
              <c:f>Wealth_SRB!$B$55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Wealth_SRB!$D$52:$X$52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Wealth_SRB!$D$55:$X$55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0.98109072924332796</c:v>
                </c:pt>
                <c:pt idx="2">
                  <c:v>2.0063923159368002</c:v>
                </c:pt>
                <c:pt idx="3">
                  <c:v>3.0678255338453697</c:v>
                </c:pt>
                <c:pt idx="4">
                  <c:v>4.1765471354001882</c:v>
                </c:pt>
                <c:pt idx="5">
                  <c:v>5.3469078399248193</c:v>
                </c:pt>
                <c:pt idx="6">
                  <c:v>3.4482217395533699</c:v>
                </c:pt>
                <c:pt idx="7">
                  <c:v>4.4220464289785211</c:v>
                </c:pt>
                <c:pt idx="8">
                  <c:v>5.42855528036017</c:v>
                </c:pt>
                <c:pt idx="9">
                  <c:v>6.440015491266915</c:v>
                </c:pt>
                <c:pt idx="10">
                  <c:v>7.4287267135874746</c:v>
                </c:pt>
                <c:pt idx="11">
                  <c:v>8.0874719587406663</c:v>
                </c:pt>
                <c:pt idx="12">
                  <c:v>8.6706982914588338</c:v>
                </c:pt>
                <c:pt idx="13">
                  <c:v>9.2000627170909954</c:v>
                </c:pt>
                <c:pt idx="14">
                  <c:v>9.708177177926359</c:v>
                </c:pt>
                <c:pt idx="15">
                  <c:v>10.201514406793176</c:v>
                </c:pt>
                <c:pt idx="16">
                  <c:v>10.452280617457088</c:v>
                </c:pt>
                <c:pt idx="17">
                  <c:v>11.73730358898133</c:v>
                </c:pt>
                <c:pt idx="18">
                  <c:v>12.350913723081614</c:v>
                </c:pt>
                <c:pt idx="19">
                  <c:v>12.500377140723472</c:v>
                </c:pt>
                <c:pt idx="20">
                  <c:v>12.631474516317564</c:v>
                </c:pt>
              </c:numCache>
            </c:numRef>
          </c:val>
        </c:ser>
        <c:ser>
          <c:idx val="2"/>
          <c:order val="2"/>
          <c:tx>
            <c:strRef>
              <c:f>Wealth_SRB!$B$56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Wealth_SRB!$D$52:$X$52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Wealth_SRB!$D$56:$X$56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-0.60877460342600997</c:v>
                </c:pt>
                <c:pt idx="2">
                  <c:v>-1.443542215180782</c:v>
                </c:pt>
                <c:pt idx="3">
                  <c:v>-2.3048524676275606</c:v>
                </c:pt>
                <c:pt idx="4">
                  <c:v>-2.9404779248764723</c:v>
                </c:pt>
                <c:pt idx="5">
                  <c:v>-3.1867737759954329</c:v>
                </c:pt>
                <c:pt idx="6">
                  <c:v>-3.001502531825706</c:v>
                </c:pt>
                <c:pt idx="7">
                  <c:v>-2.4458608935655546</c:v>
                </c:pt>
                <c:pt idx="8">
                  <c:v>-1.5931160934709809</c:v>
                </c:pt>
                <c:pt idx="9">
                  <c:v>-0.56349131840860434</c:v>
                </c:pt>
                <c:pt idx="10">
                  <c:v>0.54478915957760776</c:v>
                </c:pt>
                <c:pt idx="11">
                  <c:v>3.3586433428220541</c:v>
                </c:pt>
                <c:pt idx="12">
                  <c:v>6.2780913499745905</c:v>
                </c:pt>
                <c:pt idx="13">
                  <c:v>9.2307549106724665</c:v>
                </c:pt>
                <c:pt idx="14">
                  <c:v>12.118724092401735</c:v>
                </c:pt>
                <c:pt idx="15">
                  <c:v>14.8629405035968</c:v>
                </c:pt>
                <c:pt idx="16">
                  <c:v>19.892728930967163</c:v>
                </c:pt>
                <c:pt idx="17">
                  <c:v>24.721426339910192</c:v>
                </c:pt>
                <c:pt idx="18">
                  <c:v>29.405311351527132</c:v>
                </c:pt>
                <c:pt idx="19">
                  <c:v>34.05791163252794</c:v>
                </c:pt>
                <c:pt idx="20">
                  <c:v>38.775556295691935</c:v>
                </c:pt>
              </c:numCache>
            </c:numRef>
          </c:val>
        </c:ser>
        <c:ser>
          <c:idx val="4"/>
          <c:order val="3"/>
          <c:tx>
            <c:strRef>
              <c:f>Wealth_SRB!$B$53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Wealth_SRB!$D$52:$X$52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Wealth_SRB!$D$53:$X$53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0.834584263974536</c:v>
                </c:pt>
                <c:pt idx="2">
                  <c:v>1.4508581998153192</c:v>
                </c:pt>
                <c:pt idx="3">
                  <c:v>1.9398143831492742</c:v>
                </c:pt>
                <c:pt idx="4">
                  <c:v>2.528169732828367</c:v>
                </c:pt>
                <c:pt idx="5">
                  <c:v>3.2651498351919939</c:v>
                </c:pt>
                <c:pt idx="6">
                  <c:v>1.5656954941820844</c:v>
                </c:pt>
                <c:pt idx="7">
                  <c:v>2.3351952891311756</c:v>
                </c:pt>
                <c:pt idx="8">
                  <c:v>3.1775420239757768</c:v>
                </c:pt>
                <c:pt idx="9">
                  <c:v>4.03669909455735</c:v>
                </c:pt>
                <c:pt idx="10">
                  <c:v>4.9785197625134447</c:v>
                </c:pt>
                <c:pt idx="11">
                  <c:v>5.6749013633057732</c:v>
                </c:pt>
                <c:pt idx="12">
                  <c:v>6.415165179635407</c:v>
                </c:pt>
                <c:pt idx="13">
                  <c:v>7.3191548889360858</c:v>
                </c:pt>
                <c:pt idx="14">
                  <c:v>8.3662163717078908</c:v>
                </c:pt>
                <c:pt idx="15">
                  <c:v>9.4022577220831174</c:v>
                </c:pt>
                <c:pt idx="16">
                  <c:v>10.459630233319594</c:v>
                </c:pt>
                <c:pt idx="17">
                  <c:v>12.578044307239367</c:v>
                </c:pt>
                <c:pt idx="18">
                  <c:v>14.132371699779455</c:v>
                </c:pt>
                <c:pt idx="19">
                  <c:v>14.927239541004056</c:v>
                </c:pt>
                <c:pt idx="20">
                  <c:v>15.707696716024611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Wealth_SRB!$D$64:$X$64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-12.767071730729684</c:v>
                </c:pt>
                <c:pt idx="2">
                  <c:v>-38.238405733069257</c:v>
                </c:pt>
                <c:pt idx="3">
                  <c:v>-57.678339317485381</c:v>
                </c:pt>
                <c:pt idx="4">
                  <c:v>-57.135086322530235</c:v>
                </c:pt>
                <c:pt idx="5">
                  <c:v>-55.095905112360875</c:v>
                </c:pt>
                <c:pt idx="6">
                  <c:v>-53.210676732139817</c:v>
                </c:pt>
                <c:pt idx="7">
                  <c:v>-49.760291926264991</c:v>
                </c:pt>
                <c:pt idx="8">
                  <c:v>-49.312830036791112</c:v>
                </c:pt>
                <c:pt idx="9">
                  <c:v>-54.785616006426309</c:v>
                </c:pt>
                <c:pt idx="10">
                  <c:v>-52.17034028616753</c:v>
                </c:pt>
                <c:pt idx="11">
                  <c:v>-49.215110630759398</c:v>
                </c:pt>
                <c:pt idx="12">
                  <c:v>-46.906406904881017</c:v>
                </c:pt>
                <c:pt idx="13">
                  <c:v>-45.259525586701145</c:v>
                </c:pt>
                <c:pt idx="14">
                  <c:v>-40.39411594164266</c:v>
                </c:pt>
                <c:pt idx="15">
                  <c:v>-36.798808408123428</c:v>
                </c:pt>
                <c:pt idx="16">
                  <c:v>-33.368649165925291</c:v>
                </c:pt>
                <c:pt idx="17">
                  <c:v>-28.750389180552048</c:v>
                </c:pt>
                <c:pt idx="18">
                  <c:v>-24.882786031700142</c:v>
                </c:pt>
                <c:pt idx="19">
                  <c:v>-27.288923309817005</c:v>
                </c:pt>
                <c:pt idx="20">
                  <c:v>-26.050775799359538</c:v>
                </c:pt>
              </c:numCache>
            </c:numRef>
          </c:val>
        </c:ser>
        <c:marker val="1"/>
        <c:axId val="73411584"/>
        <c:axId val="73425664"/>
      </c:lineChart>
      <c:catAx>
        <c:axId val="7341158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425664"/>
        <c:crosses val="autoZero"/>
        <c:auto val="1"/>
        <c:lblAlgn val="ctr"/>
        <c:lblOffset val="100"/>
      </c:catAx>
      <c:valAx>
        <c:axId val="734256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411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Wealth_SRB!$B$40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Wealth_SRB!$D$38:$X$38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Wealth_SRB!$D$40:$X$40</c:f>
              <c:numCache>
                <c:formatCode>_(* #,##0_);_(* \(#,##0\);_(* "-"??_);_(@_)</c:formatCode>
                <c:ptCount val="21"/>
                <c:pt idx="0">
                  <c:v>6533.9130936631445</c:v>
                </c:pt>
                <c:pt idx="1">
                  <c:v>6560.099517014005</c:v>
                </c:pt>
                <c:pt idx="2">
                  <c:v>6463.8151988410445</c:v>
                </c:pt>
                <c:pt idx="3">
                  <c:v>6289.4907451949066</c:v>
                </c:pt>
                <c:pt idx="4">
                  <c:v>6140.3621249534181</c:v>
                </c:pt>
                <c:pt idx="5">
                  <c:v>6031.4955267218911</c:v>
                </c:pt>
                <c:pt idx="6">
                  <c:v>5960.7384318794766</c:v>
                </c:pt>
                <c:pt idx="7">
                  <c:v>5931.4264964609447</c:v>
                </c:pt>
                <c:pt idx="8">
                  <c:v>5918.4615157483422</c:v>
                </c:pt>
                <c:pt idx="9">
                  <c:v>5907.9265387923897</c:v>
                </c:pt>
                <c:pt idx="10">
                  <c:v>5946.3998408969228</c:v>
                </c:pt>
                <c:pt idx="11">
                  <c:v>5960.2901436148777</c:v>
                </c:pt>
                <c:pt idx="12">
                  <c:v>6024.9663971229602</c:v>
                </c:pt>
                <c:pt idx="13">
                  <c:v>6193.073919167352</c:v>
                </c:pt>
                <c:pt idx="14">
                  <c:v>6442.9933598298558</c:v>
                </c:pt>
                <c:pt idx="15">
                  <c:v>6696.699273201365</c:v>
                </c:pt>
                <c:pt idx="16">
                  <c:v>7010.3304605976109</c:v>
                </c:pt>
                <c:pt idx="17">
                  <c:v>7432.4498398424348</c:v>
                </c:pt>
                <c:pt idx="18">
                  <c:v>7852.6844666850166</c:v>
                </c:pt>
                <c:pt idx="19">
                  <c:v>8085.1678292463312</c:v>
                </c:pt>
                <c:pt idx="20">
                  <c:v>8316.573356141269</c:v>
                </c:pt>
              </c:numCache>
            </c:numRef>
          </c:val>
        </c:ser>
        <c:ser>
          <c:idx val="1"/>
          <c:order val="1"/>
          <c:tx>
            <c:strRef>
              <c:f>Wealth_SRB!$B$41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Wealth_SRB!$D$38:$X$38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Wealth_SRB!$D$41:$X$41</c:f>
              <c:numCache>
                <c:formatCode>General</c:formatCode>
                <c:ptCount val="21"/>
                <c:pt idx="0">
                  <c:v>41283.372548897358</c:v>
                </c:pt>
                <c:pt idx="1">
                  <c:v>41688.399889693574</c:v>
                </c:pt>
                <c:pt idx="2">
                  <c:v>42111.678963478</c:v>
                </c:pt>
                <c:pt idx="3">
                  <c:v>42549.874393184939</c:v>
                </c:pt>
                <c:pt idx="4">
                  <c:v>43007.592062484917</c:v>
                </c:pt>
                <c:pt idx="5">
                  <c:v>43490.75643229972</c:v>
                </c:pt>
                <c:pt idx="6">
                  <c:v>42706.914775949248</c:v>
                </c:pt>
                <c:pt idx="7">
                  <c:v>43108.942450457769</c:v>
                </c:pt>
                <c:pt idx="8">
                  <c:v>43524.463249311288</c:v>
                </c:pt>
                <c:pt idx="9">
                  <c:v>43942.028136363784</c:v>
                </c:pt>
                <c:pt idx="10">
                  <c:v>44350.201473707137</c:v>
                </c:pt>
                <c:pt idx="11">
                  <c:v>44622.153727411875</c:v>
                </c:pt>
                <c:pt idx="12">
                  <c:v>44862.929227151188</c:v>
                </c:pt>
                <c:pt idx="13">
                  <c:v>45081.468715126241</c:v>
                </c:pt>
                <c:pt idx="14">
                  <c:v>45291.235500967727</c:v>
                </c:pt>
                <c:pt idx="15">
                  <c:v>45494.901747083226</c:v>
                </c:pt>
                <c:pt idx="16">
                  <c:v>45598.42649605836</c:v>
                </c:pt>
                <c:pt idx="17">
                  <c:v>46128.927316731621</c:v>
                </c:pt>
                <c:pt idx="18">
                  <c:v>46382.246274390032</c:v>
                </c:pt>
                <c:pt idx="19">
                  <c:v>46443.949813919433</c:v>
                </c:pt>
                <c:pt idx="20">
                  <c:v>46498.07123188777</c:v>
                </c:pt>
              </c:numCache>
            </c:numRef>
          </c:val>
        </c:ser>
        <c:ser>
          <c:idx val="2"/>
          <c:order val="2"/>
          <c:tx>
            <c:strRef>
              <c:f>Wealth_SRB!$B$42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Wealth_SRB!$D$38:$X$38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Wealth_SRB!$D$42:$X$42</c:f>
              <c:numCache>
                <c:formatCode>_(* #,##0_);_(* \(#,##0\);_(* "-"??_);_(@_)</c:formatCode>
                <c:ptCount val="21"/>
                <c:pt idx="0">
                  <c:v>2226.6273094222242</c:v>
                </c:pt>
                <c:pt idx="1">
                  <c:v>2213.0721678495138</c:v>
                </c:pt>
                <c:pt idx="2">
                  <c:v>2194.4850042359703</c:v>
                </c:pt>
                <c:pt idx="3">
                  <c:v>2175.306834936137</c:v>
                </c:pt>
                <c:pt idx="4">
                  <c:v>2161.1538249193927</c:v>
                </c:pt>
                <c:pt idx="5">
                  <c:v>2155.6697342364041</c:v>
                </c:pt>
                <c:pt idx="6">
                  <c:v>2159.7950343555935</c:v>
                </c:pt>
                <c:pt idx="7">
                  <c:v>2172.1671028156152</c:v>
                </c:pt>
                <c:pt idx="8">
                  <c:v>2191.154551414199</c:v>
                </c:pt>
                <c:pt idx="9">
                  <c:v>2214.0804578403149</c:v>
                </c:pt>
                <c:pt idx="10">
                  <c:v>2238.7577336281511</c:v>
                </c:pt>
                <c:pt idx="11">
                  <c:v>2301.4117793195915</c:v>
                </c:pt>
                <c:pt idx="12">
                  <c:v>2366.4170059312328</c:v>
                </c:pt>
                <c:pt idx="13">
                  <c:v>2432.1618191290904</c:v>
                </c:pt>
                <c:pt idx="14">
                  <c:v>2496.4661296171716</c:v>
                </c:pt>
                <c:pt idx="15">
                  <c:v>2557.5696016584875</c:v>
                </c:pt>
                <c:pt idx="16">
                  <c:v>2669.5642443884749</c:v>
                </c:pt>
                <c:pt idx="17">
                  <c:v>2777.0813395853634</c:v>
                </c:pt>
                <c:pt idx="18">
                  <c:v>2881.3740023959608</c:v>
                </c:pt>
                <c:pt idx="19">
                  <c:v>2984.9700708509799</c:v>
                </c:pt>
                <c:pt idx="20">
                  <c:v>3090.0144352824896</c:v>
                </c:pt>
              </c:numCache>
            </c:numRef>
          </c:val>
        </c:ser>
        <c:overlap val="100"/>
        <c:axId val="75765248"/>
        <c:axId val="75766784"/>
      </c:barChart>
      <c:catAx>
        <c:axId val="757652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766784"/>
        <c:crosses val="autoZero"/>
        <c:auto val="1"/>
        <c:lblAlgn val="ctr"/>
        <c:lblOffset val="100"/>
      </c:catAx>
      <c:valAx>
        <c:axId val="757667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76524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Wealth_SRB!$B$67:$B$69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Wealth_SRB!$C$67:$C$69</c:f>
              <c:numCache>
                <c:formatCode>_(* #,##0_);_(* \(#,##0\);_(* "-"??_);_(@_)</c:formatCode>
                <c:ptCount val="3"/>
                <c:pt idx="0">
                  <c:v>12.307833558672021</c:v>
                </c:pt>
                <c:pt idx="1">
                  <c:v>83.169219805505662</c:v>
                </c:pt>
                <c:pt idx="2">
                  <c:v>4.5229466358223114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Wealth_SRB!$B$72:$B$75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Wealth_SRB!$C$72:$C$75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478857391795.80701</v>
      </c>
      <c r="E7" s="13">
        <f t="shared" ref="E7:X7" si="0">+E8+E9+E10</f>
        <v>488959256240.99084</v>
      </c>
      <c r="F7" s="13">
        <f t="shared" si="0"/>
        <v>499308377198.96429</v>
      </c>
      <c r="G7" s="13">
        <f t="shared" si="0"/>
        <v>509375786010.29907</v>
      </c>
      <c r="H7" s="13">
        <f t="shared" si="0"/>
        <v>518948425276.05206</v>
      </c>
      <c r="I7" s="13">
        <f t="shared" si="0"/>
        <v>527317998859.32959</v>
      </c>
      <c r="J7" s="13">
        <f t="shared" si="0"/>
        <v>520898139949.61682</v>
      </c>
      <c r="K7" s="13">
        <f t="shared" si="0"/>
        <v>525110196587.68134</v>
      </c>
      <c r="L7" s="13">
        <f t="shared" si="0"/>
        <v>528097976293.258</v>
      </c>
      <c r="M7" s="13">
        <f t="shared" si="0"/>
        <v>530228047527.77643</v>
      </c>
      <c r="N7" s="13">
        <f t="shared" si="0"/>
        <v>532370265572.16302</v>
      </c>
      <c r="O7" s="13">
        <f t="shared" si="0"/>
        <v>532899190475.71979</v>
      </c>
      <c r="P7" s="13">
        <f t="shared" si="0"/>
        <v>533238521116.37903</v>
      </c>
      <c r="Q7" s="13">
        <f t="shared" si="0"/>
        <v>534366295487.3775</v>
      </c>
      <c r="R7" s="13">
        <f t="shared" si="0"/>
        <v>536634907284.40515</v>
      </c>
      <c r="S7" s="13">
        <f t="shared" si="0"/>
        <v>539616147523.80573</v>
      </c>
      <c r="T7" s="13">
        <f t="shared" si="0"/>
        <v>543708778080.40222</v>
      </c>
      <c r="U7" s="13">
        <f t="shared" si="0"/>
        <v>553975724361.98462</v>
      </c>
      <c r="V7" s="13">
        <f t="shared" si="0"/>
        <v>562102116850.20581</v>
      </c>
      <c r="W7" s="13">
        <f t="shared" si="0"/>
        <v>566596584269.37305</v>
      </c>
      <c r="X7" s="13">
        <f t="shared" si="0"/>
        <v>570721174168.06152</v>
      </c>
    </row>
    <row r="8" spans="1:24" s="22" customFormat="1" ht="15.75">
      <c r="A8" s="19">
        <v>1</v>
      </c>
      <c r="B8" s="20" t="s">
        <v>5</v>
      </c>
      <c r="C8" s="20"/>
      <c r="D8" s="21">
        <v>62521341711.510651</v>
      </c>
      <c r="E8" s="21">
        <v>63565625893.493683</v>
      </c>
      <c r="F8" s="21">
        <v>63569793220.900391</v>
      </c>
      <c r="G8" s="21">
        <v>62799860667.807678</v>
      </c>
      <c r="H8" s="21">
        <v>62104592708.994621</v>
      </c>
      <c r="I8" s="21">
        <v>61544970212.97435</v>
      </c>
      <c r="J8" s="21">
        <v>61087811197.951653</v>
      </c>
      <c r="K8" s="21">
        <v>60818166289.934128</v>
      </c>
      <c r="L8" s="21">
        <v>60532260681.542351</v>
      </c>
      <c r="M8" s="21">
        <v>60167221875.895592</v>
      </c>
      <c r="N8" s="21">
        <v>60258205518.119263</v>
      </c>
      <c r="O8" s="21">
        <v>60060556354.53611</v>
      </c>
      <c r="P8" s="21">
        <v>60328337982.44323</v>
      </c>
      <c r="Q8" s="21">
        <v>61619308083.500343</v>
      </c>
      <c r="R8" s="21">
        <v>63756054479.800606</v>
      </c>
      <c r="S8" s="21">
        <v>66003685934.962204</v>
      </c>
      <c r="T8" s="21">
        <v>68952495767.894867</v>
      </c>
      <c r="U8" s="21">
        <v>73083234680.471634</v>
      </c>
      <c r="V8" s="21">
        <v>77281094803.055252</v>
      </c>
      <c r="W8" s="21">
        <v>79650545759.750473</v>
      </c>
      <c r="X8" s="21">
        <v>81969993277.413391</v>
      </c>
    </row>
    <row r="9" spans="1:24" s="22" customFormat="1" ht="15.75">
      <c r="A9" s="19">
        <v>2</v>
      </c>
      <c r="B9" s="20" t="s">
        <v>38</v>
      </c>
      <c r="C9" s="20"/>
      <c r="D9" s="21">
        <v>395030023377.02631</v>
      </c>
      <c r="E9" s="21">
        <v>403949547505.15991</v>
      </c>
      <c r="F9" s="21">
        <v>414156445000.65936</v>
      </c>
      <c r="G9" s="21">
        <v>424855730230.01959</v>
      </c>
      <c r="H9" s="21">
        <v>434985581319.51837</v>
      </c>
      <c r="I9" s="21">
        <v>443776721263.7489</v>
      </c>
      <c r="J9" s="21">
        <v>437675965233.99158</v>
      </c>
      <c r="K9" s="21">
        <v>442019610645.00635</v>
      </c>
      <c r="L9" s="21">
        <v>445155239823.90753</v>
      </c>
      <c r="M9" s="21">
        <v>447512293729.00549</v>
      </c>
      <c r="N9" s="21">
        <v>449425471996.10114</v>
      </c>
      <c r="O9" s="21">
        <v>449647804725.92444</v>
      </c>
      <c r="P9" s="21">
        <v>449215112401.35999</v>
      </c>
      <c r="Q9" s="21">
        <v>448547675333.9848</v>
      </c>
      <c r="R9" s="21">
        <v>448175299397.39563</v>
      </c>
      <c r="S9" s="21">
        <v>448404666844.31799</v>
      </c>
      <c r="T9" s="21">
        <v>448498872865.41718</v>
      </c>
      <c r="U9" s="21">
        <v>453585465531.85822</v>
      </c>
      <c r="V9" s="21">
        <v>456464383194.93109</v>
      </c>
      <c r="W9" s="21">
        <v>457539784954.83844</v>
      </c>
      <c r="X9" s="21">
        <v>458295312633.29926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21306026707.27005</v>
      </c>
      <c r="E10" s="21">
        <f t="shared" ref="E10:X10" si="1">+E13+E16+E19+E23</f>
        <v>21444082842.337303</v>
      </c>
      <c r="F10" s="21">
        <f t="shared" si="1"/>
        <v>21582138977.404564</v>
      </c>
      <c r="G10" s="21">
        <f t="shared" si="1"/>
        <v>21720195112.471817</v>
      </c>
      <c r="H10" s="21">
        <f t="shared" si="1"/>
        <v>21858251247.539078</v>
      </c>
      <c r="I10" s="21">
        <f t="shared" si="1"/>
        <v>21996307382.606335</v>
      </c>
      <c r="J10" s="21">
        <f t="shared" si="1"/>
        <v>22134363517.673592</v>
      </c>
      <c r="K10" s="21">
        <f t="shared" si="1"/>
        <v>22272419652.740845</v>
      </c>
      <c r="L10" s="21">
        <f t="shared" si="1"/>
        <v>22410475787.808105</v>
      </c>
      <c r="M10" s="21">
        <f t="shared" si="1"/>
        <v>22548531922.875359</v>
      </c>
      <c r="N10" s="21">
        <f t="shared" si="1"/>
        <v>22686588057.942619</v>
      </c>
      <c r="O10" s="21">
        <f t="shared" si="1"/>
        <v>23190829395.259193</v>
      </c>
      <c r="P10" s="21">
        <f t="shared" si="1"/>
        <v>23695070732.575779</v>
      </c>
      <c r="Q10" s="21">
        <f t="shared" si="1"/>
        <v>24199312069.892357</v>
      </c>
      <c r="R10" s="21">
        <f t="shared" si="1"/>
        <v>24703553407.208931</v>
      </c>
      <c r="S10" s="21">
        <f t="shared" si="1"/>
        <v>25207794744.525513</v>
      </c>
      <c r="T10" s="21">
        <f t="shared" si="1"/>
        <v>26257409447.090179</v>
      </c>
      <c r="U10" s="21">
        <f t="shared" si="1"/>
        <v>27307024149.654846</v>
      </c>
      <c r="V10" s="21">
        <f t="shared" si="1"/>
        <v>28356638852.219513</v>
      </c>
      <c r="W10" s="21">
        <f t="shared" si="1"/>
        <v>29406253554.78418</v>
      </c>
      <c r="X10" s="21">
        <f t="shared" si="1"/>
        <v>30455868257.348843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21306026707.27005</v>
      </c>
      <c r="E11" s="38">
        <f t="shared" ref="E11:X11" si="2">+E13+E16</f>
        <v>21444082842.337303</v>
      </c>
      <c r="F11" s="38">
        <f t="shared" si="2"/>
        <v>21582138977.404564</v>
      </c>
      <c r="G11" s="38">
        <f t="shared" si="2"/>
        <v>21720195112.471817</v>
      </c>
      <c r="H11" s="38">
        <f t="shared" si="2"/>
        <v>21858251247.539078</v>
      </c>
      <c r="I11" s="38">
        <f t="shared" si="2"/>
        <v>21996307382.606335</v>
      </c>
      <c r="J11" s="38">
        <f t="shared" si="2"/>
        <v>22134363517.673592</v>
      </c>
      <c r="K11" s="38">
        <f t="shared" si="2"/>
        <v>22272419652.740845</v>
      </c>
      <c r="L11" s="38">
        <f t="shared" si="2"/>
        <v>22410475787.808105</v>
      </c>
      <c r="M11" s="38">
        <f t="shared" si="2"/>
        <v>22548531922.875359</v>
      </c>
      <c r="N11" s="38">
        <f t="shared" si="2"/>
        <v>22686588057.942619</v>
      </c>
      <c r="O11" s="38">
        <f t="shared" si="2"/>
        <v>23190829395.259193</v>
      </c>
      <c r="P11" s="38">
        <f t="shared" si="2"/>
        <v>23695070732.575779</v>
      </c>
      <c r="Q11" s="38">
        <f t="shared" si="2"/>
        <v>24199312069.892357</v>
      </c>
      <c r="R11" s="38">
        <f t="shared" si="2"/>
        <v>24703553407.208931</v>
      </c>
      <c r="S11" s="38">
        <f t="shared" si="2"/>
        <v>25207794744.525513</v>
      </c>
      <c r="T11" s="38">
        <f t="shared" si="2"/>
        <v>26257409447.090179</v>
      </c>
      <c r="U11" s="38">
        <f t="shared" si="2"/>
        <v>27307024149.654846</v>
      </c>
      <c r="V11" s="38">
        <f t="shared" si="2"/>
        <v>28356638852.219513</v>
      </c>
      <c r="W11" s="38">
        <f t="shared" si="2"/>
        <v>29406253554.78418</v>
      </c>
      <c r="X11" s="38">
        <f t="shared" si="2"/>
        <v>30455868257.348843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21306026707.27005</v>
      </c>
      <c r="E16" s="13">
        <f t="shared" ref="E16:X16" si="5">+E17+E18</f>
        <v>21444082842.337303</v>
      </c>
      <c r="F16" s="13">
        <f t="shared" si="5"/>
        <v>21582138977.404564</v>
      </c>
      <c r="G16" s="13">
        <f t="shared" si="5"/>
        <v>21720195112.471817</v>
      </c>
      <c r="H16" s="13">
        <f t="shared" si="5"/>
        <v>21858251247.539078</v>
      </c>
      <c r="I16" s="13">
        <f t="shared" si="5"/>
        <v>21996307382.606335</v>
      </c>
      <c r="J16" s="13">
        <f t="shared" si="5"/>
        <v>22134363517.673592</v>
      </c>
      <c r="K16" s="13">
        <f t="shared" si="5"/>
        <v>22272419652.740845</v>
      </c>
      <c r="L16" s="13">
        <f t="shared" si="5"/>
        <v>22410475787.808105</v>
      </c>
      <c r="M16" s="13">
        <f t="shared" si="5"/>
        <v>22548531922.875359</v>
      </c>
      <c r="N16" s="13">
        <f t="shared" si="5"/>
        <v>22686588057.942619</v>
      </c>
      <c r="O16" s="13">
        <f t="shared" si="5"/>
        <v>23190829395.259193</v>
      </c>
      <c r="P16" s="13">
        <f t="shared" si="5"/>
        <v>23695070732.575779</v>
      </c>
      <c r="Q16" s="13">
        <f t="shared" si="5"/>
        <v>24199312069.892357</v>
      </c>
      <c r="R16" s="13">
        <f t="shared" si="5"/>
        <v>24703553407.208931</v>
      </c>
      <c r="S16" s="13">
        <f t="shared" si="5"/>
        <v>25207794744.525513</v>
      </c>
      <c r="T16" s="13">
        <f t="shared" si="5"/>
        <v>26257409447.090179</v>
      </c>
      <c r="U16" s="13">
        <f t="shared" si="5"/>
        <v>27307024149.654846</v>
      </c>
      <c r="V16" s="13">
        <f t="shared" si="5"/>
        <v>28356638852.219513</v>
      </c>
      <c r="W16" s="13">
        <f t="shared" si="5"/>
        <v>29406253554.78418</v>
      </c>
      <c r="X16" s="13">
        <f t="shared" si="5"/>
        <v>30455868257.348843</v>
      </c>
    </row>
    <row r="17" spans="1:24">
      <c r="A17" s="8" t="s">
        <v>45</v>
      </c>
      <c r="B17" s="2" t="s">
        <v>7</v>
      </c>
      <c r="C17" s="2"/>
      <c r="D17" s="14">
        <v>11796941910.627501</v>
      </c>
      <c r="E17" s="14">
        <v>11873527708.618835</v>
      </c>
      <c r="F17" s="14">
        <v>11950113506.61017</v>
      </c>
      <c r="G17" s="14">
        <v>12026699304.601507</v>
      </c>
      <c r="H17" s="14">
        <v>12103285102.592842</v>
      </c>
      <c r="I17" s="14">
        <v>12179870900.584179</v>
      </c>
      <c r="J17" s="14">
        <v>12256456698.575514</v>
      </c>
      <c r="K17" s="14">
        <v>12333042496.566849</v>
      </c>
      <c r="L17" s="14">
        <v>12409628294.558184</v>
      </c>
      <c r="M17" s="14">
        <v>12486214092.549519</v>
      </c>
      <c r="N17" s="14">
        <v>12562799890.540855</v>
      </c>
      <c r="O17" s="14">
        <v>13053659929.990566</v>
      </c>
      <c r="P17" s="14">
        <v>13544519969.440281</v>
      </c>
      <c r="Q17" s="14">
        <v>14035380008.88999</v>
      </c>
      <c r="R17" s="14">
        <v>14526240048.339701</v>
      </c>
      <c r="S17" s="14">
        <v>15017100087.789415</v>
      </c>
      <c r="T17" s="14">
        <v>15986427003.152878</v>
      </c>
      <c r="U17" s="14">
        <v>16955753918.516336</v>
      </c>
      <c r="V17" s="14">
        <v>17925080833.879803</v>
      </c>
      <c r="W17" s="14">
        <v>18894407749.243263</v>
      </c>
      <c r="X17" s="14">
        <v>19863734664.606724</v>
      </c>
    </row>
    <row r="18" spans="1:24">
      <c r="A18" s="8" t="s">
        <v>46</v>
      </c>
      <c r="B18" s="2" t="s">
        <v>62</v>
      </c>
      <c r="C18" s="2"/>
      <c r="D18" s="14">
        <v>9509084796.6425476</v>
      </c>
      <c r="E18" s="14">
        <v>9570555133.7184696</v>
      </c>
      <c r="F18" s="14">
        <v>9632025470.7943916</v>
      </c>
      <c r="G18" s="14">
        <v>9693495807.8703117</v>
      </c>
      <c r="H18" s="14">
        <v>9754966144.9462337</v>
      </c>
      <c r="I18" s="14">
        <v>9816436482.0221558</v>
      </c>
      <c r="J18" s="14">
        <v>9877906819.0980759</v>
      </c>
      <c r="K18" s="14">
        <v>9939377156.1739979</v>
      </c>
      <c r="L18" s="14">
        <v>10000847493.24992</v>
      </c>
      <c r="M18" s="14">
        <v>10062317830.325842</v>
      </c>
      <c r="N18" s="14">
        <v>10123788167.401764</v>
      </c>
      <c r="O18" s="14">
        <v>10137169465.268629</v>
      </c>
      <c r="P18" s="14">
        <v>10150550763.135498</v>
      </c>
      <c r="Q18" s="14">
        <v>10163932061.002365</v>
      </c>
      <c r="R18" s="14">
        <v>10177313358.869232</v>
      </c>
      <c r="S18" s="14">
        <v>10190694656.736099</v>
      </c>
      <c r="T18" s="14">
        <v>10270982443.937304</v>
      </c>
      <c r="U18" s="14">
        <v>10351270231.138508</v>
      </c>
      <c r="V18" s="14">
        <v>10431558018.33971</v>
      </c>
      <c r="W18" s="14">
        <v>10511845805.540915</v>
      </c>
      <c r="X18" s="14">
        <v>10592133592.742119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38758281157.22982</v>
      </c>
      <c r="E35" s="11">
        <v>34237490462.817322</v>
      </c>
      <c r="F35" s="11">
        <v>24603106041.411221</v>
      </c>
      <c r="G35" s="11">
        <v>17116519994.809071</v>
      </c>
      <c r="H35" s="11">
        <v>17560677221.9128</v>
      </c>
      <c r="I35" s="11">
        <v>18559363411.93404</v>
      </c>
      <c r="J35" s="11">
        <v>19422755216.141899</v>
      </c>
      <c r="K35" s="11">
        <v>20865598633.289021</v>
      </c>
      <c r="L35" s="11">
        <v>20998374770.05225</v>
      </c>
      <c r="M35" s="11">
        <v>18651384020.612831</v>
      </c>
      <c r="N35" s="11">
        <v>19632199122.16106</v>
      </c>
      <c r="O35" s="11">
        <v>20728412050.054569</v>
      </c>
      <c r="P35" s="11">
        <v>21533688282.337009</v>
      </c>
      <c r="Q35" s="11">
        <v>22061177237.478561</v>
      </c>
      <c r="R35" s="11">
        <v>23890897008.917332</v>
      </c>
      <c r="S35" s="11">
        <v>25231451328.211689</v>
      </c>
      <c r="T35" s="11">
        <v>26546036708.419239</v>
      </c>
      <c r="U35" s="11">
        <v>28377742509.217789</v>
      </c>
      <c r="V35" s="11">
        <v>29943610420.227421</v>
      </c>
      <c r="W35" s="11">
        <v>29014150893.93013</v>
      </c>
      <c r="X35" s="11">
        <v>29522536770.68129</v>
      </c>
    </row>
    <row r="36" spans="1:24" ht="15.75">
      <c r="A36" s="25">
        <v>5</v>
      </c>
      <c r="B36" s="9" t="s">
        <v>9</v>
      </c>
      <c r="C36" s="10"/>
      <c r="D36" s="11">
        <v>9568744</v>
      </c>
      <c r="E36" s="11">
        <v>9689734.9999999981</v>
      </c>
      <c r="F36" s="11">
        <v>9834716.9999999981</v>
      </c>
      <c r="G36" s="11">
        <v>9984888</v>
      </c>
      <c r="H36" s="11">
        <v>10114158.000000002</v>
      </c>
      <c r="I36" s="11">
        <v>10203931.999999998</v>
      </c>
      <c r="J36" s="11">
        <v>10248363</v>
      </c>
      <c r="K36" s="11">
        <v>10253548</v>
      </c>
      <c r="L36" s="11">
        <v>10227702</v>
      </c>
      <c r="M36" s="11">
        <v>10184152</v>
      </c>
      <c r="N36" s="11">
        <v>10133561</v>
      </c>
      <c r="O36" s="11">
        <v>10076784.000000002</v>
      </c>
      <c r="P36" s="11">
        <v>10013058</v>
      </c>
      <c r="Q36" s="11">
        <v>9949712.9999999981</v>
      </c>
      <c r="R36" s="11">
        <v>9895409.0000000019</v>
      </c>
      <c r="S36" s="11">
        <v>9856152.0000000037</v>
      </c>
      <c r="T36" s="11">
        <v>9835841</v>
      </c>
      <c r="U36" s="11">
        <v>9832994.0000000019</v>
      </c>
      <c r="V36" s="11">
        <v>9841360</v>
      </c>
      <c r="W36" s="11">
        <v>9851440</v>
      </c>
      <c r="X36" s="11">
        <v>9856221.9999999981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50043.912951982726</v>
      </c>
      <c r="E39" s="11">
        <f t="shared" si="8"/>
        <v>50461.571574557092</v>
      </c>
      <c r="F39" s="11">
        <f t="shared" si="8"/>
        <v>50769.979166555007</v>
      </c>
      <c r="G39" s="11">
        <f t="shared" si="8"/>
        <v>51014.671973315984</v>
      </c>
      <c r="H39" s="11">
        <f t="shared" si="8"/>
        <v>51309.108012357727</v>
      </c>
      <c r="I39" s="11">
        <f t="shared" si="8"/>
        <v>51677.921693258017</v>
      </c>
      <c r="J39" s="11">
        <f t="shared" si="8"/>
        <v>50827.44824218432</v>
      </c>
      <c r="K39" s="11">
        <f t="shared" si="8"/>
        <v>51212.536049734328</v>
      </c>
      <c r="L39" s="11">
        <f t="shared" si="8"/>
        <v>51634.079316473828</v>
      </c>
      <c r="M39" s="11">
        <f t="shared" si="8"/>
        <v>52064.035132996483</v>
      </c>
      <c r="N39" s="11">
        <f t="shared" si="8"/>
        <v>52535.359048232211</v>
      </c>
      <c r="O39" s="11">
        <f t="shared" si="8"/>
        <v>52883.855650346348</v>
      </c>
      <c r="P39" s="11">
        <f t="shared" si="8"/>
        <v>53254.312630205379</v>
      </c>
      <c r="Q39" s="11">
        <f t="shared" si="8"/>
        <v>53706.704453422688</v>
      </c>
      <c r="R39" s="11">
        <f t="shared" si="8"/>
        <v>54230.694990414755</v>
      </c>
      <c r="S39" s="11">
        <f t="shared" si="8"/>
        <v>54749.170621943078</v>
      </c>
      <c r="T39" s="11">
        <f t="shared" si="8"/>
        <v>55278.321201044448</v>
      </c>
      <c r="U39" s="11">
        <f t="shared" si="8"/>
        <v>56338.458496159408</v>
      </c>
      <c r="V39" s="11">
        <f t="shared" si="8"/>
        <v>57116.304743471002</v>
      </c>
      <c r="W39" s="11">
        <f t="shared" si="8"/>
        <v>57514.087714016736</v>
      </c>
      <c r="X39" s="11">
        <f t="shared" si="8"/>
        <v>57904.659023311535</v>
      </c>
    </row>
    <row r="40" spans="1:24" ht="15.75">
      <c r="B40" s="20" t="s">
        <v>5</v>
      </c>
      <c r="C40" s="7"/>
      <c r="D40" s="11">
        <f t="shared" ref="D40:X40" si="9">+D8/D36</f>
        <v>6533.9130936631445</v>
      </c>
      <c r="E40" s="11">
        <f t="shared" si="9"/>
        <v>6560.099517014005</v>
      </c>
      <c r="F40" s="11">
        <f t="shared" si="9"/>
        <v>6463.8151988410445</v>
      </c>
      <c r="G40" s="11">
        <f t="shared" si="9"/>
        <v>6289.4907451949066</v>
      </c>
      <c r="H40" s="11">
        <f t="shared" si="9"/>
        <v>6140.3621249534181</v>
      </c>
      <c r="I40" s="11">
        <f t="shared" si="9"/>
        <v>6031.4955267218911</v>
      </c>
      <c r="J40" s="11">
        <f t="shared" si="9"/>
        <v>5960.7384318794766</v>
      </c>
      <c r="K40" s="11">
        <f t="shared" si="9"/>
        <v>5931.4264964609447</v>
      </c>
      <c r="L40" s="11">
        <f t="shared" si="9"/>
        <v>5918.4615157483422</v>
      </c>
      <c r="M40" s="11">
        <f t="shared" si="9"/>
        <v>5907.9265387923897</v>
      </c>
      <c r="N40" s="11">
        <f t="shared" si="9"/>
        <v>5946.3998408969228</v>
      </c>
      <c r="O40" s="11">
        <f t="shared" si="9"/>
        <v>5960.2901436148777</v>
      </c>
      <c r="P40" s="11">
        <f t="shared" si="9"/>
        <v>6024.9663971229602</v>
      </c>
      <c r="Q40" s="11">
        <f t="shared" si="9"/>
        <v>6193.073919167352</v>
      </c>
      <c r="R40" s="11">
        <f t="shared" si="9"/>
        <v>6442.9933598298558</v>
      </c>
      <c r="S40" s="11">
        <f t="shared" si="9"/>
        <v>6696.699273201365</v>
      </c>
      <c r="T40" s="11">
        <f t="shared" si="9"/>
        <v>7010.3304605976109</v>
      </c>
      <c r="U40" s="11">
        <f t="shared" si="9"/>
        <v>7432.4498398424348</v>
      </c>
      <c r="V40" s="11">
        <f t="shared" si="9"/>
        <v>7852.6844666850166</v>
      </c>
      <c r="W40" s="11">
        <f t="shared" si="9"/>
        <v>8085.1678292463312</v>
      </c>
      <c r="X40" s="11">
        <f t="shared" si="9"/>
        <v>8316.573356141269</v>
      </c>
    </row>
    <row r="41" spans="1:24" ht="15.75">
      <c r="B41" s="20" t="s">
        <v>38</v>
      </c>
      <c r="C41" s="7"/>
      <c r="D41" s="37">
        <f>+D9/D36</f>
        <v>41283.372548897358</v>
      </c>
      <c r="E41" s="37">
        <f t="shared" ref="E41:X41" si="10">+E9/E36</f>
        <v>41688.399889693574</v>
      </c>
      <c r="F41" s="37">
        <f t="shared" si="10"/>
        <v>42111.678963478</v>
      </c>
      <c r="G41" s="37">
        <f t="shared" si="10"/>
        <v>42549.874393184939</v>
      </c>
      <c r="H41" s="37">
        <f t="shared" si="10"/>
        <v>43007.592062484917</v>
      </c>
      <c r="I41" s="37">
        <f t="shared" si="10"/>
        <v>43490.75643229972</v>
      </c>
      <c r="J41" s="37">
        <f t="shared" si="10"/>
        <v>42706.914775949248</v>
      </c>
      <c r="K41" s="37">
        <f t="shared" si="10"/>
        <v>43108.942450457769</v>
      </c>
      <c r="L41" s="37">
        <f t="shared" si="10"/>
        <v>43524.463249311288</v>
      </c>
      <c r="M41" s="37">
        <f t="shared" si="10"/>
        <v>43942.028136363784</v>
      </c>
      <c r="N41" s="37">
        <f t="shared" si="10"/>
        <v>44350.201473707137</v>
      </c>
      <c r="O41" s="37">
        <f t="shared" si="10"/>
        <v>44622.153727411875</v>
      </c>
      <c r="P41" s="37">
        <f t="shared" si="10"/>
        <v>44862.929227151188</v>
      </c>
      <c r="Q41" s="37">
        <f t="shared" si="10"/>
        <v>45081.468715126241</v>
      </c>
      <c r="R41" s="37">
        <f t="shared" si="10"/>
        <v>45291.235500967727</v>
      </c>
      <c r="S41" s="37">
        <f t="shared" si="10"/>
        <v>45494.901747083226</v>
      </c>
      <c r="T41" s="37">
        <f t="shared" si="10"/>
        <v>45598.42649605836</v>
      </c>
      <c r="U41" s="37">
        <f t="shared" si="10"/>
        <v>46128.927316731621</v>
      </c>
      <c r="V41" s="37">
        <f t="shared" si="10"/>
        <v>46382.246274390032</v>
      </c>
      <c r="W41" s="37">
        <f t="shared" si="10"/>
        <v>46443.949813919433</v>
      </c>
      <c r="X41" s="37">
        <f t="shared" si="10"/>
        <v>46498.07123188777</v>
      </c>
    </row>
    <row r="42" spans="1:24" ht="15.75">
      <c r="B42" s="20" t="s">
        <v>10</v>
      </c>
      <c r="C42" s="9"/>
      <c r="D42" s="11">
        <f t="shared" ref="D42:X42" si="11">+D10/D36</f>
        <v>2226.6273094222242</v>
      </c>
      <c r="E42" s="11">
        <f t="shared" si="11"/>
        <v>2213.0721678495138</v>
      </c>
      <c r="F42" s="11">
        <f t="shared" si="11"/>
        <v>2194.4850042359703</v>
      </c>
      <c r="G42" s="11">
        <f t="shared" si="11"/>
        <v>2175.306834936137</v>
      </c>
      <c r="H42" s="11">
        <f t="shared" si="11"/>
        <v>2161.1538249193927</v>
      </c>
      <c r="I42" s="11">
        <f t="shared" si="11"/>
        <v>2155.6697342364041</v>
      </c>
      <c r="J42" s="11">
        <f t="shared" si="11"/>
        <v>2159.7950343555935</v>
      </c>
      <c r="K42" s="11">
        <f t="shared" si="11"/>
        <v>2172.1671028156152</v>
      </c>
      <c r="L42" s="11">
        <f t="shared" si="11"/>
        <v>2191.154551414199</v>
      </c>
      <c r="M42" s="11">
        <f t="shared" si="11"/>
        <v>2214.0804578403149</v>
      </c>
      <c r="N42" s="11">
        <f t="shared" si="11"/>
        <v>2238.7577336281511</v>
      </c>
      <c r="O42" s="11">
        <f t="shared" si="11"/>
        <v>2301.4117793195915</v>
      </c>
      <c r="P42" s="11">
        <f t="shared" si="11"/>
        <v>2366.4170059312328</v>
      </c>
      <c r="Q42" s="11">
        <f t="shared" si="11"/>
        <v>2432.1618191290904</v>
      </c>
      <c r="R42" s="11">
        <f t="shared" si="11"/>
        <v>2496.4661296171716</v>
      </c>
      <c r="S42" s="11">
        <f t="shared" si="11"/>
        <v>2557.5696016584875</v>
      </c>
      <c r="T42" s="11">
        <f t="shared" si="11"/>
        <v>2669.5642443884749</v>
      </c>
      <c r="U42" s="11">
        <f t="shared" si="11"/>
        <v>2777.0813395853634</v>
      </c>
      <c r="V42" s="11">
        <f t="shared" si="11"/>
        <v>2881.3740023959608</v>
      </c>
      <c r="W42" s="11">
        <f t="shared" si="11"/>
        <v>2984.9700708509799</v>
      </c>
      <c r="X42" s="11">
        <f t="shared" si="11"/>
        <v>3090.0144352824896</v>
      </c>
    </row>
    <row r="43" spans="1:24" ht="15.75">
      <c r="B43" s="26" t="s">
        <v>32</v>
      </c>
      <c r="C43" s="9"/>
      <c r="D43" s="11">
        <f t="shared" ref="D43:X43" si="12">+D11/D36</f>
        <v>2226.6273094222242</v>
      </c>
      <c r="E43" s="11">
        <f t="shared" si="12"/>
        <v>2213.0721678495138</v>
      </c>
      <c r="F43" s="11">
        <f t="shared" si="12"/>
        <v>2194.4850042359703</v>
      </c>
      <c r="G43" s="11">
        <f t="shared" si="12"/>
        <v>2175.306834936137</v>
      </c>
      <c r="H43" s="11">
        <f t="shared" si="12"/>
        <v>2161.1538249193927</v>
      </c>
      <c r="I43" s="11">
        <f t="shared" si="12"/>
        <v>2155.6697342364041</v>
      </c>
      <c r="J43" s="11">
        <f t="shared" si="12"/>
        <v>2159.7950343555935</v>
      </c>
      <c r="K43" s="11">
        <f t="shared" si="12"/>
        <v>2172.1671028156152</v>
      </c>
      <c r="L43" s="11">
        <f t="shared" si="12"/>
        <v>2191.154551414199</v>
      </c>
      <c r="M43" s="11">
        <f t="shared" si="12"/>
        <v>2214.0804578403149</v>
      </c>
      <c r="N43" s="11">
        <f t="shared" si="12"/>
        <v>2238.7577336281511</v>
      </c>
      <c r="O43" s="11">
        <f t="shared" si="12"/>
        <v>2301.4117793195915</v>
      </c>
      <c r="P43" s="11">
        <f t="shared" si="12"/>
        <v>2366.4170059312328</v>
      </c>
      <c r="Q43" s="11">
        <f t="shared" si="12"/>
        <v>2432.1618191290904</v>
      </c>
      <c r="R43" s="11">
        <f t="shared" si="12"/>
        <v>2496.4661296171716</v>
      </c>
      <c r="S43" s="11">
        <f t="shared" si="12"/>
        <v>2557.5696016584875</v>
      </c>
      <c r="T43" s="11">
        <f t="shared" si="12"/>
        <v>2669.5642443884749</v>
      </c>
      <c r="U43" s="11">
        <f t="shared" si="12"/>
        <v>2777.0813395853634</v>
      </c>
      <c r="V43" s="11">
        <f t="shared" si="12"/>
        <v>2881.3740023959608</v>
      </c>
      <c r="W43" s="11">
        <f t="shared" si="12"/>
        <v>2984.9700708509799</v>
      </c>
      <c r="X43" s="11">
        <f t="shared" si="12"/>
        <v>3090.0144352824896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2226.6273094222242</v>
      </c>
      <c r="E46" s="11">
        <f t="shared" si="15"/>
        <v>2213.0721678495138</v>
      </c>
      <c r="F46" s="11">
        <f t="shared" si="15"/>
        <v>2194.4850042359703</v>
      </c>
      <c r="G46" s="11">
        <f t="shared" si="15"/>
        <v>2175.306834936137</v>
      </c>
      <c r="H46" s="11">
        <f t="shared" si="15"/>
        <v>2161.1538249193927</v>
      </c>
      <c r="I46" s="11">
        <f t="shared" si="15"/>
        <v>2155.6697342364041</v>
      </c>
      <c r="J46" s="11">
        <f t="shared" si="15"/>
        <v>2159.7950343555935</v>
      </c>
      <c r="K46" s="11">
        <f t="shared" si="15"/>
        <v>2172.1671028156152</v>
      </c>
      <c r="L46" s="11">
        <f t="shared" si="15"/>
        <v>2191.154551414199</v>
      </c>
      <c r="M46" s="11">
        <f t="shared" si="15"/>
        <v>2214.0804578403149</v>
      </c>
      <c r="N46" s="11">
        <f t="shared" si="15"/>
        <v>2238.7577336281511</v>
      </c>
      <c r="O46" s="11">
        <f t="shared" si="15"/>
        <v>2301.4117793195915</v>
      </c>
      <c r="P46" s="11">
        <f t="shared" si="15"/>
        <v>2366.4170059312328</v>
      </c>
      <c r="Q46" s="11">
        <f t="shared" si="15"/>
        <v>2432.1618191290904</v>
      </c>
      <c r="R46" s="11">
        <f t="shared" si="15"/>
        <v>2496.4661296171716</v>
      </c>
      <c r="S46" s="11">
        <f t="shared" si="15"/>
        <v>2557.5696016584875</v>
      </c>
      <c r="T46" s="11">
        <f t="shared" si="15"/>
        <v>2669.5642443884749</v>
      </c>
      <c r="U46" s="11">
        <f t="shared" si="15"/>
        <v>2777.0813395853634</v>
      </c>
      <c r="V46" s="11">
        <f t="shared" si="15"/>
        <v>2881.3740023959608</v>
      </c>
      <c r="W46" s="11">
        <f t="shared" si="15"/>
        <v>2984.9700708509799</v>
      </c>
      <c r="X46" s="11">
        <f t="shared" si="15"/>
        <v>3090.0144352824896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4050.508735235243</v>
      </c>
      <c r="E50" s="11">
        <f t="shared" ref="E50:X50" si="18">+E35/E36</f>
        <v>3533.377379548288</v>
      </c>
      <c r="F50" s="11">
        <f t="shared" si="18"/>
        <v>2501.6587708025786</v>
      </c>
      <c r="G50" s="11">
        <f t="shared" si="18"/>
        <v>1714.2425628418737</v>
      </c>
      <c r="H50" s="11">
        <f t="shared" si="18"/>
        <v>1736.2470728569592</v>
      </c>
      <c r="I50" s="11">
        <f t="shared" si="18"/>
        <v>1818.8442859021447</v>
      </c>
      <c r="J50" s="11">
        <f t="shared" si="18"/>
        <v>1895.2056261221328</v>
      </c>
      <c r="K50" s="11">
        <f t="shared" si="18"/>
        <v>2034.9637640833223</v>
      </c>
      <c r="L50" s="11">
        <f t="shared" si="18"/>
        <v>2053.0882470033102</v>
      </c>
      <c r="M50" s="11">
        <f t="shared" si="18"/>
        <v>1831.4125732425077</v>
      </c>
      <c r="N50" s="11">
        <f t="shared" si="18"/>
        <v>1937.3445447420763</v>
      </c>
      <c r="O50" s="11">
        <f t="shared" si="18"/>
        <v>2057.0463800806451</v>
      </c>
      <c r="P50" s="11">
        <f t="shared" si="18"/>
        <v>2150.5606261680505</v>
      </c>
      <c r="Q50" s="11">
        <f t="shared" si="18"/>
        <v>2217.2676978198833</v>
      </c>
      <c r="R50" s="11">
        <f t="shared" si="18"/>
        <v>2414.3415404979551</v>
      </c>
      <c r="S50" s="11">
        <f t="shared" si="18"/>
        <v>2559.9697862017224</v>
      </c>
      <c r="T50" s="11">
        <f t="shared" si="18"/>
        <v>2698.908685939437</v>
      </c>
      <c r="U50" s="11">
        <f t="shared" si="18"/>
        <v>2885.9717100628541</v>
      </c>
      <c r="V50" s="11">
        <f t="shared" si="18"/>
        <v>3042.6293134513339</v>
      </c>
      <c r="W50" s="11">
        <f t="shared" si="18"/>
        <v>2945.168512819459</v>
      </c>
      <c r="X50" s="11">
        <f t="shared" si="18"/>
        <v>2995.3197858856361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0.834584263974536</v>
      </c>
      <c r="F53" s="32">
        <f>IFERROR(((F39/$D39)-1)*100,0)</f>
        <v>1.4508581998153192</v>
      </c>
      <c r="G53" s="32">
        <f>IFERROR(((G39/$D39)-1)*100,0)</f>
        <v>1.9398143831492742</v>
      </c>
      <c r="H53" s="32">
        <f t="shared" ref="H53:X53" si="19">IFERROR(((H39/$D39)-1)*100,0)</f>
        <v>2.528169732828367</v>
      </c>
      <c r="I53" s="32">
        <f t="shared" si="19"/>
        <v>3.2651498351919939</v>
      </c>
      <c r="J53" s="32">
        <f t="shared" si="19"/>
        <v>1.5656954941820844</v>
      </c>
      <c r="K53" s="32">
        <f t="shared" si="19"/>
        <v>2.3351952891311756</v>
      </c>
      <c r="L53" s="32">
        <f t="shared" si="19"/>
        <v>3.1775420239757768</v>
      </c>
      <c r="M53" s="32">
        <f t="shared" si="19"/>
        <v>4.03669909455735</v>
      </c>
      <c r="N53" s="32">
        <f t="shared" si="19"/>
        <v>4.9785197625134447</v>
      </c>
      <c r="O53" s="32">
        <f t="shared" si="19"/>
        <v>5.6749013633057732</v>
      </c>
      <c r="P53" s="32">
        <f t="shared" si="19"/>
        <v>6.415165179635407</v>
      </c>
      <c r="Q53" s="32">
        <f t="shared" si="19"/>
        <v>7.3191548889360858</v>
      </c>
      <c r="R53" s="32">
        <f t="shared" si="19"/>
        <v>8.3662163717078908</v>
      </c>
      <c r="S53" s="32">
        <f t="shared" si="19"/>
        <v>9.4022577220831174</v>
      </c>
      <c r="T53" s="32">
        <f t="shared" si="19"/>
        <v>10.459630233319594</v>
      </c>
      <c r="U53" s="32">
        <f t="shared" si="19"/>
        <v>12.578044307239367</v>
      </c>
      <c r="V53" s="32">
        <f t="shared" si="19"/>
        <v>14.132371699779455</v>
      </c>
      <c r="W53" s="32">
        <f t="shared" si="19"/>
        <v>14.927239541004056</v>
      </c>
      <c r="X53" s="32">
        <f t="shared" si="19"/>
        <v>15.707696716024611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0.40077703782526175</v>
      </c>
      <c r="F54" s="32">
        <f t="shared" ref="F54:I54" si="21">IFERROR(((F40/$D40)-1)*100,0)</f>
        <v>-1.072831759731907</v>
      </c>
      <c r="G54" s="32">
        <f t="shared" si="21"/>
        <v>-3.7408264383756329</v>
      </c>
      <c r="H54" s="32">
        <f t="shared" si="21"/>
        <v>-6.0232048248607395</v>
      </c>
      <c r="I54" s="32">
        <f t="shared" si="21"/>
        <v>-7.6893824533497135</v>
      </c>
      <c r="J54" s="32">
        <f t="shared" ref="J54:X54" si="22">IFERROR(((J40/$D40)-1)*100,0)</f>
        <v>-8.7723031140337078</v>
      </c>
      <c r="K54" s="32">
        <f t="shared" si="22"/>
        <v>-9.2209153774407522</v>
      </c>
      <c r="L54" s="32">
        <f t="shared" si="22"/>
        <v>-9.4193413516885034</v>
      </c>
      <c r="M54" s="32">
        <f t="shared" si="22"/>
        <v>-9.5805766911387646</v>
      </c>
      <c r="N54" s="32">
        <f t="shared" si="22"/>
        <v>-8.9917518697335552</v>
      </c>
      <c r="O54" s="32">
        <f t="shared" si="22"/>
        <v>-8.779164060271782</v>
      </c>
      <c r="P54" s="32">
        <f t="shared" si="22"/>
        <v>-7.7893092430902033</v>
      </c>
      <c r="Q54" s="32">
        <f t="shared" si="22"/>
        <v>-5.2164632374182123</v>
      </c>
      <c r="R54" s="32">
        <f t="shared" si="22"/>
        <v>-1.3915050985521482</v>
      </c>
      <c r="S54" s="32">
        <f t="shared" si="22"/>
        <v>2.4914041127375386</v>
      </c>
      <c r="T54" s="32">
        <f t="shared" si="22"/>
        <v>7.2914555199167674</v>
      </c>
      <c r="U54" s="32">
        <f t="shared" si="22"/>
        <v>13.751893135075942</v>
      </c>
      <c r="V54" s="32">
        <f t="shared" si="22"/>
        <v>20.183485058913163</v>
      </c>
      <c r="W54" s="32">
        <f t="shared" si="22"/>
        <v>23.741588131737721</v>
      </c>
      <c r="X54" s="39">
        <f t="shared" si="22"/>
        <v>27.283195183710362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0.98109072924332796</v>
      </c>
      <c r="F55" s="32">
        <f t="shared" ref="F55:I55" si="23">IFERROR(((F41/$D41)-1)*100,0)</f>
        <v>2.0063923159368002</v>
      </c>
      <c r="G55" s="32">
        <f t="shared" si="23"/>
        <v>3.0678255338453697</v>
      </c>
      <c r="H55" s="32">
        <f t="shared" si="23"/>
        <v>4.1765471354001882</v>
      </c>
      <c r="I55" s="32">
        <f t="shared" si="23"/>
        <v>5.3469078399248193</v>
      </c>
      <c r="J55" s="32">
        <f t="shared" ref="J55:X55" si="24">IFERROR(((J41/$D41)-1)*100,0)</f>
        <v>3.4482217395533699</v>
      </c>
      <c r="K55" s="32">
        <f t="shared" si="24"/>
        <v>4.4220464289785211</v>
      </c>
      <c r="L55" s="32">
        <f t="shared" si="24"/>
        <v>5.42855528036017</v>
      </c>
      <c r="M55" s="32">
        <f t="shared" si="24"/>
        <v>6.440015491266915</v>
      </c>
      <c r="N55" s="32">
        <f t="shared" si="24"/>
        <v>7.4287267135874746</v>
      </c>
      <c r="O55" s="32">
        <f t="shared" si="24"/>
        <v>8.0874719587406663</v>
      </c>
      <c r="P55" s="32">
        <f t="shared" si="24"/>
        <v>8.6706982914588338</v>
      </c>
      <c r="Q55" s="32">
        <f t="shared" si="24"/>
        <v>9.2000627170909954</v>
      </c>
      <c r="R55" s="32">
        <f t="shared" si="24"/>
        <v>9.708177177926359</v>
      </c>
      <c r="S55" s="32">
        <f t="shared" si="24"/>
        <v>10.201514406793176</v>
      </c>
      <c r="T55" s="32">
        <f t="shared" si="24"/>
        <v>10.452280617457088</v>
      </c>
      <c r="U55" s="32">
        <f t="shared" si="24"/>
        <v>11.73730358898133</v>
      </c>
      <c r="V55" s="32">
        <f t="shared" si="24"/>
        <v>12.350913723081614</v>
      </c>
      <c r="W55" s="32">
        <f t="shared" si="24"/>
        <v>12.500377140723472</v>
      </c>
      <c r="X55" s="32">
        <f t="shared" si="24"/>
        <v>12.631474516317564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-0.60877460342600997</v>
      </c>
      <c r="F56" s="32">
        <f t="shared" ref="F56:I56" si="25">IFERROR(((F42/$D42)-1)*100,0)</f>
        <v>-1.443542215180782</v>
      </c>
      <c r="G56" s="32">
        <f t="shared" si="25"/>
        <v>-2.3048524676275606</v>
      </c>
      <c r="H56" s="32">
        <f t="shared" si="25"/>
        <v>-2.9404779248764723</v>
      </c>
      <c r="I56" s="32">
        <f t="shared" si="25"/>
        <v>-3.1867737759954329</v>
      </c>
      <c r="J56" s="32">
        <f t="shared" ref="J56:X56" si="26">IFERROR(((J42/$D42)-1)*100,0)</f>
        <v>-3.001502531825706</v>
      </c>
      <c r="K56" s="32">
        <f t="shared" si="26"/>
        <v>-2.4458608935655546</v>
      </c>
      <c r="L56" s="32">
        <f t="shared" si="26"/>
        <v>-1.5931160934709809</v>
      </c>
      <c r="M56" s="32">
        <f t="shared" si="26"/>
        <v>-0.56349131840860434</v>
      </c>
      <c r="N56" s="32">
        <f t="shared" si="26"/>
        <v>0.54478915957760776</v>
      </c>
      <c r="O56" s="32">
        <f t="shared" si="26"/>
        <v>3.3586433428220541</v>
      </c>
      <c r="P56" s="32">
        <f t="shared" si="26"/>
        <v>6.2780913499745905</v>
      </c>
      <c r="Q56" s="32">
        <f t="shared" si="26"/>
        <v>9.2307549106724665</v>
      </c>
      <c r="R56" s="32">
        <f t="shared" si="26"/>
        <v>12.118724092401735</v>
      </c>
      <c r="S56" s="32">
        <f t="shared" si="26"/>
        <v>14.8629405035968</v>
      </c>
      <c r="T56" s="32">
        <f t="shared" si="26"/>
        <v>19.892728930967163</v>
      </c>
      <c r="U56" s="32">
        <f t="shared" si="26"/>
        <v>24.721426339910192</v>
      </c>
      <c r="V56" s="32">
        <f t="shared" si="26"/>
        <v>29.405311351527132</v>
      </c>
      <c r="W56" s="32">
        <f t="shared" si="26"/>
        <v>34.05791163252794</v>
      </c>
      <c r="X56" s="32">
        <f t="shared" si="26"/>
        <v>38.775556295691935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-0.60877460342600997</v>
      </c>
      <c r="F57" s="32">
        <f t="shared" ref="F57:I57" si="27">IFERROR(((F43/$D43)-1)*100,0)</f>
        <v>-1.443542215180782</v>
      </c>
      <c r="G57" s="32">
        <f t="shared" si="27"/>
        <v>-2.3048524676275606</v>
      </c>
      <c r="H57" s="32">
        <f t="shared" si="27"/>
        <v>-2.9404779248764723</v>
      </c>
      <c r="I57" s="32">
        <f t="shared" si="27"/>
        <v>-3.1867737759954329</v>
      </c>
      <c r="J57" s="32">
        <f t="shared" ref="J57:X57" si="28">IFERROR(((J43/$D43)-1)*100,0)</f>
        <v>-3.001502531825706</v>
      </c>
      <c r="K57" s="32">
        <f t="shared" si="28"/>
        <v>-2.4458608935655546</v>
      </c>
      <c r="L57" s="32">
        <f t="shared" si="28"/>
        <v>-1.5931160934709809</v>
      </c>
      <c r="M57" s="32">
        <f t="shared" si="28"/>
        <v>-0.56349131840860434</v>
      </c>
      <c r="N57" s="32">
        <f t="shared" si="28"/>
        <v>0.54478915957760776</v>
      </c>
      <c r="O57" s="32">
        <f t="shared" si="28"/>
        <v>3.3586433428220541</v>
      </c>
      <c r="P57" s="32">
        <f t="shared" si="28"/>
        <v>6.2780913499745905</v>
      </c>
      <c r="Q57" s="32">
        <f t="shared" si="28"/>
        <v>9.2307549106724665</v>
      </c>
      <c r="R57" s="32">
        <f t="shared" si="28"/>
        <v>12.118724092401735</v>
      </c>
      <c r="S57" s="32">
        <f t="shared" si="28"/>
        <v>14.8629405035968</v>
      </c>
      <c r="T57" s="32">
        <f t="shared" si="28"/>
        <v>19.892728930967163</v>
      </c>
      <c r="U57" s="32">
        <f t="shared" si="28"/>
        <v>24.721426339910192</v>
      </c>
      <c r="V57" s="32">
        <f t="shared" si="28"/>
        <v>29.405311351527132</v>
      </c>
      <c r="W57" s="32">
        <f t="shared" si="28"/>
        <v>34.05791163252794</v>
      </c>
      <c r="X57" s="32">
        <f t="shared" si="28"/>
        <v>38.775556295691935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-0.60877460342600997</v>
      </c>
      <c r="F60" s="32">
        <f t="shared" ref="F60:I60" si="33">IFERROR(((F46/$D46)-1)*100,0)</f>
        <v>-1.443542215180782</v>
      </c>
      <c r="G60" s="32">
        <f t="shared" si="33"/>
        <v>-2.3048524676275606</v>
      </c>
      <c r="H60" s="32">
        <f t="shared" si="33"/>
        <v>-2.9404779248764723</v>
      </c>
      <c r="I60" s="32">
        <f t="shared" si="33"/>
        <v>-3.1867737759954329</v>
      </c>
      <c r="J60" s="32">
        <f t="shared" ref="J60:X60" si="34">IFERROR(((J46/$D46)-1)*100,0)</f>
        <v>-3.001502531825706</v>
      </c>
      <c r="K60" s="32">
        <f t="shared" si="34"/>
        <v>-2.4458608935655546</v>
      </c>
      <c r="L60" s="32">
        <f t="shared" si="34"/>
        <v>-1.5931160934709809</v>
      </c>
      <c r="M60" s="32">
        <f t="shared" si="34"/>
        <v>-0.56349131840860434</v>
      </c>
      <c r="N60" s="32">
        <f t="shared" si="34"/>
        <v>0.54478915957760776</v>
      </c>
      <c r="O60" s="32">
        <f t="shared" si="34"/>
        <v>3.3586433428220541</v>
      </c>
      <c r="P60" s="32">
        <f t="shared" si="34"/>
        <v>6.2780913499745905</v>
      </c>
      <c r="Q60" s="32">
        <f t="shared" si="34"/>
        <v>9.2307549106724665</v>
      </c>
      <c r="R60" s="32">
        <f t="shared" si="34"/>
        <v>12.118724092401735</v>
      </c>
      <c r="S60" s="32">
        <f t="shared" si="34"/>
        <v>14.8629405035968</v>
      </c>
      <c r="T60" s="32">
        <f t="shared" si="34"/>
        <v>19.892728930967163</v>
      </c>
      <c r="U60" s="32">
        <f t="shared" si="34"/>
        <v>24.721426339910192</v>
      </c>
      <c r="V60" s="32">
        <f t="shared" si="34"/>
        <v>29.405311351527132</v>
      </c>
      <c r="W60" s="32">
        <f t="shared" si="34"/>
        <v>34.05791163252794</v>
      </c>
      <c r="X60" s="32">
        <f t="shared" si="34"/>
        <v>38.775556295691935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-12.767071730729684</v>
      </c>
      <c r="F64" s="32">
        <f t="shared" ref="F64:I64" si="41">IFERROR(((F50/$D50)-1)*100,0)</f>
        <v>-38.238405733069257</v>
      </c>
      <c r="G64" s="32">
        <f t="shared" si="41"/>
        <v>-57.678339317485381</v>
      </c>
      <c r="H64" s="32">
        <f t="shared" si="41"/>
        <v>-57.135086322530235</v>
      </c>
      <c r="I64" s="32">
        <f t="shared" si="41"/>
        <v>-55.095905112360875</v>
      </c>
      <c r="J64" s="32">
        <f t="shared" ref="J64:X64" si="42">IFERROR(((J50/$D50)-1)*100,0)</f>
        <v>-53.210676732139817</v>
      </c>
      <c r="K64" s="32">
        <f t="shared" si="42"/>
        <v>-49.760291926264991</v>
      </c>
      <c r="L64" s="32">
        <f t="shared" si="42"/>
        <v>-49.312830036791112</v>
      </c>
      <c r="M64" s="32">
        <f t="shared" si="42"/>
        <v>-54.785616006426309</v>
      </c>
      <c r="N64" s="32">
        <f t="shared" si="42"/>
        <v>-52.17034028616753</v>
      </c>
      <c r="O64" s="32">
        <f t="shared" si="42"/>
        <v>-49.215110630759398</v>
      </c>
      <c r="P64" s="32">
        <f t="shared" si="42"/>
        <v>-46.906406904881017</v>
      </c>
      <c r="Q64" s="32">
        <f t="shared" si="42"/>
        <v>-45.259525586701145</v>
      </c>
      <c r="R64" s="32">
        <f t="shared" si="42"/>
        <v>-40.39411594164266</v>
      </c>
      <c r="S64" s="32">
        <f t="shared" si="42"/>
        <v>-36.798808408123428</v>
      </c>
      <c r="T64" s="32">
        <f t="shared" si="42"/>
        <v>-33.368649165925291</v>
      </c>
      <c r="U64" s="32">
        <f t="shared" si="42"/>
        <v>-28.750389180552048</v>
      </c>
      <c r="V64" s="32">
        <f t="shared" si="42"/>
        <v>-24.882786031700142</v>
      </c>
      <c r="W64" s="32">
        <f t="shared" si="42"/>
        <v>-27.288923309817005</v>
      </c>
      <c r="X64" s="32">
        <f t="shared" si="42"/>
        <v>-26.050775799359538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12.307833558672021</v>
      </c>
      <c r="D67" s="30">
        <f>(D8/D7)*100</f>
        <v>13.056359321727005</v>
      </c>
      <c r="E67" s="30">
        <f t="shared" ref="E67:X67" si="43">(E8/E7)*100</f>
        <v>13.00018868283054</v>
      </c>
      <c r="F67" s="30">
        <f t="shared" si="43"/>
        <v>12.731569531742327</v>
      </c>
      <c r="G67" s="30">
        <f t="shared" si="43"/>
        <v>12.328787977867863</v>
      </c>
      <c r="H67" s="30">
        <f t="shared" si="43"/>
        <v>11.967392072913293</v>
      </c>
      <c r="I67" s="30">
        <f t="shared" si="43"/>
        <v>11.671319838523555</v>
      </c>
      <c r="J67" s="30">
        <f t="shared" si="43"/>
        <v>11.727400524766759</v>
      </c>
      <c r="K67" s="30">
        <f t="shared" si="43"/>
        <v>11.581981588845208</v>
      </c>
      <c r="L67" s="30">
        <f t="shared" si="43"/>
        <v>11.462316350163061</v>
      </c>
      <c r="M67" s="30">
        <f t="shared" si="43"/>
        <v>11.347423463626503</v>
      </c>
      <c r="N67" s="30">
        <f t="shared" si="43"/>
        <v>11.318852575914805</v>
      </c>
      <c r="O67" s="30">
        <f t="shared" si="43"/>
        <v>11.270528728129605</v>
      </c>
      <c r="P67" s="30">
        <f t="shared" si="43"/>
        <v>11.313574618754259</v>
      </c>
      <c r="Q67" s="30">
        <f t="shared" si="43"/>
        <v>11.531286423538267</v>
      </c>
      <c r="R67" s="30">
        <f t="shared" si="43"/>
        <v>11.880713239925566</v>
      </c>
      <c r="S67" s="30">
        <f t="shared" si="43"/>
        <v>12.231599487495021</v>
      </c>
      <c r="T67" s="30">
        <f t="shared" si="43"/>
        <v>12.681880180661413</v>
      </c>
      <c r="U67" s="30">
        <f t="shared" si="43"/>
        <v>13.19249769737506</v>
      </c>
      <c r="V67" s="30">
        <f t="shared" si="43"/>
        <v>13.74858633091571</v>
      </c>
      <c r="W67" s="30">
        <f t="shared" si="43"/>
        <v>14.057717249118248</v>
      </c>
      <c r="X67" s="30">
        <f t="shared" si="43"/>
        <v>14.362528847278321</v>
      </c>
    </row>
    <row r="68" spans="1:24" ht="15.75">
      <c r="B68" s="20" t="s">
        <v>38</v>
      </c>
      <c r="C68" s="31">
        <f t="shared" ref="C68:C69" si="44">AVERAGE(D68:X68)</f>
        <v>83.169219805505662</v>
      </c>
      <c r="D68" s="30">
        <f>(D9/D7)*100</f>
        <v>82.494293738598884</v>
      </c>
      <c r="E68" s="30">
        <f t="shared" ref="E68:X68" si="45">(E9/E7)*100</f>
        <v>82.614152886813812</v>
      </c>
      <c r="F68" s="30">
        <f t="shared" si="45"/>
        <v>82.946023722655553</v>
      </c>
      <c r="G68" s="30">
        <f t="shared" si="45"/>
        <v>83.407131217939252</v>
      </c>
      <c r="H68" s="30">
        <f t="shared" si="45"/>
        <v>83.820580260577898</v>
      </c>
      <c r="I68" s="30">
        <f t="shared" si="45"/>
        <v>84.157324844535282</v>
      </c>
      <c r="J68" s="30">
        <f t="shared" si="45"/>
        <v>84.02333041087941</v>
      </c>
      <c r="K68" s="30">
        <f t="shared" si="45"/>
        <v>84.176543041323185</v>
      </c>
      <c r="L68" s="30">
        <f t="shared" si="45"/>
        <v>84.294062807903742</v>
      </c>
      <c r="M68" s="30">
        <f t="shared" si="45"/>
        <v>84.399966357034742</v>
      </c>
      <c r="N68" s="30">
        <f t="shared" si="45"/>
        <v>84.419717076625744</v>
      </c>
      <c r="O68" s="30">
        <f t="shared" si="45"/>
        <v>84.377648298644118</v>
      </c>
      <c r="P68" s="30">
        <f t="shared" si="45"/>
        <v>84.242809664405144</v>
      </c>
      <c r="Q68" s="30">
        <f t="shared" si="45"/>
        <v>83.940113574131686</v>
      </c>
      <c r="R68" s="30">
        <f t="shared" si="45"/>
        <v>83.515867736847056</v>
      </c>
      <c r="S68" s="30">
        <f t="shared" si="45"/>
        <v>83.096969744504563</v>
      </c>
      <c r="T68" s="30">
        <f t="shared" si="45"/>
        <v>82.488804843076181</v>
      </c>
      <c r="U68" s="30">
        <f t="shared" si="45"/>
        <v>81.878220576227207</v>
      </c>
      <c r="V68" s="30">
        <f t="shared" si="45"/>
        <v>81.206665036732801</v>
      </c>
      <c r="W68" s="30">
        <f t="shared" si="45"/>
        <v>80.752302018346356</v>
      </c>
      <c r="X68" s="30">
        <f t="shared" si="45"/>
        <v>80.301088057816486</v>
      </c>
    </row>
    <row r="69" spans="1:24" ht="15.75">
      <c r="B69" s="20" t="s">
        <v>10</v>
      </c>
      <c r="C69" s="31">
        <f t="shared" si="44"/>
        <v>4.5229466358223114</v>
      </c>
      <c r="D69" s="30">
        <f t="shared" ref="D69:X69" si="46">(D10/D7)*100</f>
        <v>4.4493469396741201</v>
      </c>
      <c r="E69" s="30">
        <f t="shared" si="46"/>
        <v>4.3856584303556509</v>
      </c>
      <c r="F69" s="30">
        <f t="shared" si="46"/>
        <v>4.3224067456021311</v>
      </c>
      <c r="G69" s="30">
        <f t="shared" si="46"/>
        <v>4.2640808041928908</v>
      </c>
      <c r="H69" s="30">
        <f t="shared" si="46"/>
        <v>4.2120276665088037</v>
      </c>
      <c r="I69" s="30">
        <f t="shared" si="46"/>
        <v>4.1713553169411535</v>
      </c>
      <c r="J69" s="30">
        <f t="shared" si="46"/>
        <v>4.2492690643538316</v>
      </c>
      <c r="K69" s="30">
        <f t="shared" si="46"/>
        <v>4.2414753698316083</v>
      </c>
      <c r="L69" s="30">
        <f t="shared" si="46"/>
        <v>4.2436208419331924</v>
      </c>
      <c r="M69" s="30">
        <f t="shared" si="46"/>
        <v>4.2526101793387561</v>
      </c>
      <c r="N69" s="30">
        <f t="shared" si="46"/>
        <v>4.2614303474594495</v>
      </c>
      <c r="O69" s="30">
        <f t="shared" si="46"/>
        <v>4.3518229732262697</v>
      </c>
      <c r="P69" s="30">
        <f t="shared" si="46"/>
        <v>4.4436157168405961</v>
      </c>
      <c r="Q69" s="30">
        <f t="shared" si="46"/>
        <v>4.5286000023300454</v>
      </c>
      <c r="R69" s="30">
        <f t="shared" si="46"/>
        <v>4.6034190232273824</v>
      </c>
      <c r="S69" s="30">
        <f t="shared" si="46"/>
        <v>4.6714307680004046</v>
      </c>
      <c r="T69" s="30">
        <f t="shared" si="46"/>
        <v>4.8293149762624035</v>
      </c>
      <c r="U69" s="30">
        <f t="shared" si="46"/>
        <v>4.9292817263977451</v>
      </c>
      <c r="V69" s="30">
        <f t="shared" si="46"/>
        <v>5.044748632351487</v>
      </c>
      <c r="W69" s="30">
        <f t="shared" si="46"/>
        <v>5.1899807325354024</v>
      </c>
      <c r="X69" s="30">
        <f t="shared" si="46"/>
        <v>5.33638309490519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4012655864.5363622</v>
      </c>
      <c r="E147">
        <v>3545137850.44346</v>
      </c>
      <c r="F147">
        <v>2546792363.146451</v>
      </c>
      <c r="G147">
        <v>1772859175.7433181</v>
      </c>
      <c r="H147">
        <v>1816726467.89924</v>
      </c>
      <c r="I147">
        <v>1924561212.3395071</v>
      </c>
      <c r="J147">
        <v>2004639793.4962871</v>
      </c>
      <c r="K147">
        <v>2173867539.9005442</v>
      </c>
      <c r="L147">
        <v>2146821043.20558</v>
      </c>
      <c r="M147">
        <v>2056251621.6149361</v>
      </c>
      <c r="N147">
        <v>2497672517.25951</v>
      </c>
      <c r="O147">
        <v>2212679057.1416192</v>
      </c>
      <c r="P147">
        <v>2670203882.0885601</v>
      </c>
      <c r="Q147">
        <v>3704103620.3548441</v>
      </c>
      <c r="R147">
        <v>4601518719.6402559</v>
      </c>
      <c r="S147">
        <v>4797873634.3536329</v>
      </c>
      <c r="T147">
        <v>5588957270.3311634</v>
      </c>
      <c r="U147">
        <v>6888838743.2925348</v>
      </c>
      <c r="V147">
        <v>7121189509.8024931</v>
      </c>
      <c r="W147">
        <v>5460694748.8174353</v>
      </c>
      <c r="X147">
        <v>5505469348.052947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Wealth_SRB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2014-12-03T13:25:39Z</dcterms:modified>
</cp:coreProperties>
</file>