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TGO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O53" l="1"/>
  <c r="S53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<sst xmlns="http://schemas.openxmlformats.org/spreadsheetml/2006/main" count="95" uniqueCount="65">
  <si>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</si>
  <si>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</si>
  <si>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</si>
  <si>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</si>
  <si>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</si>
  <si>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</si>
  <si>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</si>
  <si>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</si>
  <si>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</si>
  <si>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</si>
  <si>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</si>
  <si>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</si>
  <si>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</si>
  <si>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</si>
  <si>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</si>
  <si>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</si>
  <si>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</si>
  <si>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</si>
  <si>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</si>
  <si>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</si>
  <si>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</si>
  <si>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</si>
  <si>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</si>
  <si>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</si>
  <si>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</si>
  <si>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</si>
  <si>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</si>
  <si>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</si>
  <si>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</si>
  <si>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</si>
  <si>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</si>
  <si>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</si>
  <si>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</si>
  <si>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</si>
  <si>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</si>
  <si>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</si>
  <si>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</si>
  <si>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</si>
  <si>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</si>
  <si>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</si>
  <si>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</si>
  <si>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</si>
  <si>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</si>
  <si>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</si>
  <si>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</si>
  <si>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</si>
  <si>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</si>
  <si>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</si>
  <si>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</si>
  <si>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</si>
  <si>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</si>
  <si>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</si>
  <si>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</si>
  <si>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</si>
  <si>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</si>
  <si>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</si>
  <si>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</si>
  <si>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</si>
  <si>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</si>
  <si>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</si>
  <si>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</si>
  <si>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</si>
  <si>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</si>
  <si>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Togo</t>
  </si>
  <si>
    <t>TGO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</si>
</sst>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Wealth_TGO!$B$54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Wealth_TGO!$D$52:$X$52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Wealth_TGO!$D$54:$X$54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-2.910215724530818</c:v>
                </c:pt>
                <c:pt idx="2">
                  <c:v>-5.9778640439385189</c:v>
                </c:pt>
                <c:pt idx="3">
                  <c:v>-10.349750074346343</c:v>
                </c:pt>
                <c:pt idx="4">
                  <c:v>-13.835957310988823</c:v>
                </c:pt>
                <c:pt idx="5">
                  <c:v>-16.804077013967543</c:v>
                </c:pt>
                <c:pt idx="6">
                  <c:v>-19.846655847879124</c:v>
                </c:pt>
                <c:pt idx="7">
                  <c:v>-23.243564667803042</c:v>
                </c:pt>
                <c:pt idx="8">
                  <c:v>-25.634194091750217</c:v>
                </c:pt>
                <c:pt idx="9">
                  <c:v>-28.699859093835091</c:v>
                </c:pt>
                <c:pt idx="10">
                  <c:v>-30.762778077114739</c:v>
                </c:pt>
                <c:pt idx="11">
                  <c:v>-32.534009665392261</c:v>
                </c:pt>
                <c:pt idx="12">
                  <c:v>-33.937416873530182</c:v>
                </c:pt>
                <c:pt idx="13">
                  <c:v>-34.990220842961186</c:v>
                </c:pt>
                <c:pt idx="14">
                  <c:v>-36.025068388341218</c:v>
                </c:pt>
                <c:pt idx="15">
                  <c:v>-36.826104339831559</c:v>
                </c:pt>
                <c:pt idx="16">
                  <c:v>-37.313305407001131</c:v>
                </c:pt>
                <c:pt idx="17">
                  <c:v>-38.232242460190179</c:v>
                </c:pt>
                <c:pt idx="18">
                  <c:v>-38.795232625407536</c:v>
                </c:pt>
                <c:pt idx="19">
                  <c:v>-38.695023675015349</c:v>
                </c:pt>
                <c:pt idx="20" formatCode="_(* #,##0.0000_);_(* \(#,##0.0000\);_(* &quot;-&quot;??_);_(@_)">
                  <c:v>-38.306614563445393</c:v>
                </c:pt>
              </c:numCache>
            </c:numRef>
          </c:val>
        </c:ser>
        <c:ser>
          <c:idx val="1"/>
          <c:order val="1"/>
          <c:tx>
            <c:strRef>
              <c:f>Wealth_TGO!$B$55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Wealth_TGO!$D$52:$X$52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Wealth_TGO!$D$55:$X$55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1.1256402277859179</c:v>
                </c:pt>
                <c:pt idx="2">
                  <c:v>2.343684615203534</c:v>
                </c:pt>
                <c:pt idx="3">
                  <c:v>3.6329094418844354</c:v>
                </c:pt>
                <c:pt idx="4">
                  <c:v>4.9297309618811402</c:v>
                </c:pt>
                <c:pt idx="5">
                  <c:v>1.6702214798162585</c:v>
                </c:pt>
                <c:pt idx="6">
                  <c:v>2.8457592952162658</c:v>
                </c:pt>
                <c:pt idx="7">
                  <c:v>4.0819146720218358</c:v>
                </c:pt>
                <c:pt idx="8">
                  <c:v>5.3445810406291372</c:v>
                </c:pt>
                <c:pt idx="9">
                  <c:v>6.632076988955049</c:v>
                </c:pt>
                <c:pt idx="10">
                  <c:v>7.9594081854916787</c:v>
                </c:pt>
                <c:pt idx="11">
                  <c:v>9.1922249965482816</c:v>
                </c:pt>
                <c:pt idx="12">
                  <c:v>10.482863629329241</c:v>
                </c:pt>
                <c:pt idx="13">
                  <c:v>11.833853544860951</c:v>
                </c:pt>
                <c:pt idx="14">
                  <c:v>13.236646004315865</c:v>
                </c:pt>
                <c:pt idx="15">
                  <c:v>14.672110107971692</c:v>
                </c:pt>
                <c:pt idx="16">
                  <c:v>11.452149924697629</c:v>
                </c:pt>
                <c:pt idx="17">
                  <c:v>12.867720514659474</c:v>
                </c:pt>
                <c:pt idx="18">
                  <c:v>14.349195169282902</c:v>
                </c:pt>
                <c:pt idx="19">
                  <c:v>15.864458561465611</c:v>
                </c:pt>
                <c:pt idx="20">
                  <c:v>17.389203980567579</c:v>
                </c:pt>
              </c:numCache>
            </c:numRef>
          </c:val>
        </c:ser>
        <c:ser>
          <c:idx val="2"/>
          <c:order val="2"/>
          <c:tx>
            <c:strRef>
              <c:f>Wealth_TGO!$B$56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Wealth_TGO!$D$52:$X$52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Wealth_TGO!$D$56:$X$56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-4.6212998852328102</c:v>
                </c:pt>
                <c:pt idx="2">
                  <c:v>-8.8546940246661663</c:v>
                </c:pt>
                <c:pt idx="3">
                  <c:v>-12.276125291792628</c:v>
                </c:pt>
                <c:pt idx="4">
                  <c:v>-16.428809770255683</c:v>
                </c:pt>
                <c:pt idx="5">
                  <c:v>-20.765955176777595</c:v>
                </c:pt>
                <c:pt idx="6">
                  <c:v>-24.702962253142815</c:v>
                </c:pt>
                <c:pt idx="7">
                  <c:v>-28.969148412906986</c:v>
                </c:pt>
                <c:pt idx="8">
                  <c:v>-32.946525397661809</c:v>
                </c:pt>
                <c:pt idx="9">
                  <c:v>-36.538719198980331</c:v>
                </c:pt>
                <c:pt idx="10">
                  <c:v>-40.286814558881701</c:v>
                </c:pt>
                <c:pt idx="11">
                  <c:v>-44.402250039356616</c:v>
                </c:pt>
                <c:pt idx="12">
                  <c:v>-47.41064507037742</c:v>
                </c:pt>
                <c:pt idx="13">
                  <c:v>-50.45733162316214</c:v>
                </c:pt>
                <c:pt idx="14">
                  <c:v>-53.342056188764161</c:v>
                </c:pt>
                <c:pt idx="15">
                  <c:v>-56.89951236648718</c:v>
                </c:pt>
                <c:pt idx="16">
                  <c:v>-59.301990301334648</c:v>
                </c:pt>
                <c:pt idx="17">
                  <c:v>-60.820412527697151</c:v>
                </c:pt>
                <c:pt idx="18">
                  <c:v>-62.939401525272352</c:v>
                </c:pt>
                <c:pt idx="19">
                  <c:v>-64.911336516731438</c:v>
                </c:pt>
                <c:pt idx="20">
                  <c:v>-66.766320795820278</c:v>
                </c:pt>
              </c:numCache>
            </c:numRef>
          </c:val>
        </c:ser>
        <c:ser>
          <c:idx val="4"/>
          <c:order val="3"/>
          <c:tx>
            <c:strRef>
              <c:f>Wealth_TGO!$B$53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Wealth_TGO!$D$52:$X$52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Wealth_TGO!$D$53:$X$53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-0.89597207956686464</c:v>
                </c:pt>
                <c:pt idx="2">
                  <c:v>-1.683285971947468</c:v>
                </c:pt>
                <c:pt idx="3">
                  <c:v>-2.5023100967672685</c:v>
                </c:pt>
                <c:pt idx="4">
                  <c:v>-3.3057882922398973</c:v>
                </c:pt>
                <c:pt idx="5">
                  <c:v>-6.7433995095382615</c:v>
                </c:pt>
                <c:pt idx="6">
                  <c:v>-7.4866828767466203</c:v>
                </c:pt>
                <c:pt idx="7">
                  <c:v>-8.3335439979557169</c:v>
                </c:pt>
                <c:pt idx="8">
                  <c:v>-8.9090801850699499</c:v>
                </c:pt>
                <c:pt idx="9">
                  <c:v>-9.5157423235544432</c:v>
                </c:pt>
                <c:pt idx="10">
                  <c:v>-9.94043513484446</c:v>
                </c:pt>
                <c:pt idx="11">
                  <c:v>-10.44482590402902</c:v>
                </c:pt>
                <c:pt idx="12">
                  <c:v>-10.604149862671541</c:v>
                </c:pt>
                <c:pt idx="13">
                  <c:v>-10.668885675796226</c:v>
                </c:pt>
                <c:pt idx="14">
                  <c:v>-10.664391154282482</c:v>
                </c:pt>
                <c:pt idx="15">
                  <c:v>-10.741813240489362</c:v>
                </c:pt>
                <c:pt idx="16">
                  <c:v>-13.260294364274817</c:v>
                </c:pt>
                <c:pt idx="17">
                  <c:v>-12.929372628509617</c:v>
                </c:pt>
                <c:pt idx="18">
                  <c:v>-12.621635600952985</c:v>
                </c:pt>
                <c:pt idx="19">
                  <c:v>-12.134832503721016</c:v>
                </c:pt>
                <c:pt idx="20">
                  <c:v>-11.561771593930681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Wealth_TGO!$D$64:$X$64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marker val="1"/>
        <c:axId val="73350144"/>
        <c:axId val="73364224"/>
      </c:lineChart>
      <c:catAx>
        <c:axId val="7335014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3364224"/>
        <c:crosses val="autoZero"/>
        <c:auto val="1"/>
        <c:lblAlgn val="ctr"/>
        <c:lblOffset val="100"/>
      </c:catAx>
      <c:valAx>
        <c:axId val="7336422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3350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Wealth_TGO!$B$40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Wealth_TGO!$D$38:$X$38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Wealth_TGO!$D$40:$X$40</c:f>
              <c:numCache>
                <c:formatCode>_(* #,##0_);_(* \(#,##0\);_(* "-"??_);_(@_)</c:formatCode>
                <c:ptCount val="21"/>
                <c:pt idx="0">
                  <c:v>2058.1576561457687</c:v>
                </c:pt>
                <c:pt idx="1">
                  <c:v>1998.2608284009796</c:v>
                </c:pt>
                <c:pt idx="2">
                  <c:v>1935.1237896514631</c:v>
                </c:pt>
                <c:pt idx="3">
                  <c:v>1845.1434825986571</c:v>
                </c:pt>
                <c:pt idx="4">
                  <c:v>1773.391841448592</c:v>
                </c:pt>
                <c:pt idx="5">
                  <c:v>1712.3032585381643</c:v>
                </c:pt>
                <c:pt idx="6">
                  <c:v>1649.6821893237425</c:v>
                </c:pt>
                <c:pt idx="7">
                  <c:v>1579.7684503741875</c:v>
                </c:pt>
                <c:pt idx="8">
                  <c:v>1530.5655278551453</c:v>
                </c:pt>
                <c:pt idx="9">
                  <c:v>1467.4693089029543</c:v>
                </c:pt>
                <c:pt idx="10">
                  <c:v>1425.0111839084996</c:v>
                </c:pt>
                <c:pt idx="11">
                  <c:v>1388.5564453662935</c:v>
                </c:pt>
                <c:pt idx="12">
                  <c:v>1359.6721124651012</c:v>
                </c:pt>
                <c:pt idx="13">
                  <c:v>1338.0037469640506</c:v>
                </c:pt>
                <c:pt idx="14">
                  <c:v>1316.7049529793749</c:v>
                </c:pt>
                <c:pt idx="15">
                  <c:v>1300.2183702152963</c:v>
                </c:pt>
                <c:pt idx="16">
                  <c:v>1290.1910041505218</c:v>
                </c:pt>
                <c:pt idx="17">
                  <c:v>1271.277830835151</c:v>
                </c:pt>
                <c:pt idx="18">
                  <c:v>1259.6906056463822</c:v>
                </c:pt>
                <c:pt idx="19">
                  <c:v>1261.7530638310225</c:v>
                </c:pt>
                <c:pt idx="20">
                  <c:v>1269.7471356979672</c:v>
                </c:pt>
              </c:numCache>
            </c:numRef>
          </c:val>
        </c:ser>
        <c:ser>
          <c:idx val="1"/>
          <c:order val="1"/>
          <c:tx>
            <c:strRef>
              <c:f>Wealth_TGO!$B$41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Wealth_TGO!$D$38:$X$38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Wealth_TGO!$D$41:$X$41</c:f>
              <c:numCache>
                <c:formatCode>General</c:formatCode>
                <c:ptCount val="21"/>
                <c:pt idx="0">
                  <c:v>6345.2249700197963</c:v>
                </c:pt>
                <c:pt idx="1">
                  <c:v>6416.6493748258563</c:v>
                </c:pt>
                <c:pt idx="2">
                  <c:v>6493.9370314422031</c:v>
                </c:pt>
                <c:pt idx="3">
                  <c:v>6575.7412470644549</c:v>
                </c:pt>
                <c:pt idx="4">
                  <c:v>6658.0274899678752</c:v>
                </c:pt>
                <c:pt idx="5">
                  <c:v>6451.2042804117318</c:v>
                </c:pt>
                <c:pt idx="6">
                  <c:v>6525.794799406518</c:v>
                </c:pt>
                <c:pt idx="7">
                  <c:v>6604.2316390438273</c:v>
                </c:pt>
                <c:pt idx="8">
                  <c:v>6684.3506607527397</c:v>
                </c:pt>
                <c:pt idx="9">
                  <c:v>6766.0451751539085</c:v>
                </c:pt>
                <c:pt idx="10">
                  <c:v>6850.2673256714133</c:v>
                </c:pt>
                <c:pt idx="11">
                  <c:v>6928.4923258011795</c:v>
                </c:pt>
                <c:pt idx="12">
                  <c:v>7010.3862506011183</c:v>
                </c:pt>
                <c:pt idx="13">
                  <c:v>7096.1096000638863</c:v>
                </c:pt>
                <c:pt idx="14">
                  <c:v>7185.1199374787748</c:v>
                </c:pt>
                <c:pt idx="15">
                  <c:v>7276.2033642196147</c:v>
                </c:pt>
                <c:pt idx="16">
                  <c:v>7071.8896466458136</c:v>
                </c:pt>
                <c:pt idx="17">
                  <c:v>7161.7107851883293</c:v>
                </c:pt>
                <c:pt idx="18">
                  <c:v>7255.7136848980099</c:v>
                </c:pt>
                <c:pt idx="19">
                  <c:v>7351.860556020355</c:v>
                </c:pt>
                <c:pt idx="20">
                  <c:v>7448.6090830824469</c:v>
                </c:pt>
              </c:numCache>
            </c:numRef>
          </c:val>
        </c:ser>
        <c:ser>
          <c:idx val="2"/>
          <c:order val="2"/>
          <c:tx>
            <c:strRef>
              <c:f>Wealth_TGO!$B$42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Wealth_TGO!$D$38:$X$38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Wealth_TGO!$D$42:$X$42</c:f>
              <c:numCache>
                <c:formatCode>_(* #,##0_);_(* \(#,##0\);_(* "-"??_);_(@_)</c:formatCode>
                <c:ptCount val="21"/>
                <c:pt idx="0">
                  <c:v>2330.5207933336892</c:v>
                </c:pt>
                <c:pt idx="1">
                  <c:v>2222.8204385860327</c:v>
                </c:pt>
                <c:pt idx="2">
                  <c:v>2124.1603079027686</c:v>
                </c:pt>
                <c:pt idx="3">
                  <c:v>2044.4231407927659</c:v>
                </c:pt>
                <c:pt idx="4">
                  <c:v>1947.6439655406439</c:v>
                </c:pt>
                <c:pt idx="5">
                  <c:v>1846.5658900045337</c:v>
                </c:pt>
                <c:pt idx="6">
                  <c:v>1754.8131214548234</c:v>
                </c:pt>
                <c:pt idx="7">
                  <c:v>1655.3887659191955</c:v>
                </c:pt>
                <c:pt idx="8">
                  <c:v>1562.695168260216</c:v>
                </c:pt>
                <c:pt idx="9">
                  <c:v>1478.9783447836437</c:v>
                </c:pt>
                <c:pt idx="10">
                  <c:v>1391.6282030671673</c:v>
                </c:pt>
                <c:pt idx="11">
                  <c:v>1295.7171234584671</c:v>
                </c:pt>
                <c:pt idx="12">
                  <c:v>1225.6058517149097</c:v>
                </c:pt>
                <c:pt idx="13">
                  <c:v>1154.6021880945605</c:v>
                </c:pt>
                <c:pt idx="14">
                  <c:v>1087.3730822628004</c:v>
                </c:pt>
                <c:pt idx="15">
                  <c:v>1004.4658263272316</c:v>
                </c:pt>
                <c:pt idx="16">
                  <c:v>948.4755785003573</c:v>
                </c:pt>
                <c:pt idx="17">
                  <c:v>913.08843278437905</c:v>
                </c:pt>
                <c:pt idx="18">
                  <c:v>863.70495358743585</c:v>
                </c:pt>
                <c:pt idx="19">
                  <c:v>817.74859858045897</c:v>
                </c:pt>
                <c:pt idx="20">
                  <c:v>774.51780424322271</c:v>
                </c:pt>
              </c:numCache>
            </c:numRef>
          </c:val>
        </c:ser>
        <c:overlap val="100"/>
        <c:axId val="76092928"/>
        <c:axId val="76094464"/>
      </c:barChart>
      <c:catAx>
        <c:axId val="7609292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094464"/>
        <c:crosses val="autoZero"/>
        <c:auto val="1"/>
        <c:lblAlgn val="ctr"/>
        <c:lblOffset val="100"/>
      </c:catAx>
      <c:valAx>
        <c:axId val="7609446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6092928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Wealth_TGO!$B$67:$B$69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Wealth_TGO!$C$67:$C$69</c:f>
              <c:numCache>
                <c:formatCode>_(* #,##0_);_(* \(#,##0\);_(* "-"??_);_(@_)</c:formatCode>
                <c:ptCount val="3"/>
                <c:pt idx="0">
                  <c:v>15.419339201671516</c:v>
                </c:pt>
                <c:pt idx="1">
                  <c:v>70.023720972013621</c:v>
                </c:pt>
                <c:pt idx="2">
                  <c:v>14.556939826314869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Wealth_TGO!$B$72:$B$75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Wealth_TGO!$C$72:$C$75</c:f>
              <c:numCache>
                <c:formatCode>_(* #,##0_);_(* \(#,##0\);_(* "-"??_);_(@_)</c:formatCode>
                <c:ptCount val="4"/>
                <c:pt idx="0">
                  <c:v>29.885380150401819</c:v>
                </c:pt>
                <c:pt idx="1">
                  <c:v>65.112038863550637</c:v>
                </c:pt>
                <c:pt idx="2">
                  <c:v>0</c:v>
                </c:pt>
                <c:pt idx="3">
                  <c:v>5.0025809860475547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22" sqref="D22:X22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39345219589.305275</v>
      </c>
      <c r="E7" s="13">
        <f t="shared" ref="E7:X7" si="0">+E8+E9+E10</f>
        <v>39867555012.854172</v>
      </c>
      <c r="F7" s="13">
        <f t="shared" si="0"/>
        <v>40340648108.711617</v>
      </c>
      <c r="G7" s="13">
        <f t="shared" si="0"/>
        <v>40788642078.180489</v>
      </c>
      <c r="H7" s="13">
        <f t="shared" si="0"/>
        <v>41337774815.373962</v>
      </c>
      <c r="I7" s="13">
        <f t="shared" si="0"/>
        <v>40896074913.405891</v>
      </c>
      <c r="J7" s="13">
        <f t="shared" si="0"/>
        <v>41793989337.760147</v>
      </c>
      <c r="K7" s="13">
        <f t="shared" si="0"/>
        <v>42794936078.572044</v>
      </c>
      <c r="L7" s="13">
        <f t="shared" si="0"/>
        <v>44000942632.671181</v>
      </c>
      <c r="M7" s="13">
        <f t="shared" si="0"/>
        <v>45170414873.701302</v>
      </c>
      <c r="N7" s="13">
        <f t="shared" si="0"/>
        <v>46338355994.70063</v>
      </c>
      <c r="O7" s="13">
        <f t="shared" si="0"/>
        <v>47353849809.684418</v>
      </c>
      <c r="P7" s="13">
        <f t="shared" si="0"/>
        <v>48466922700.05809</v>
      </c>
      <c r="Q7" s="13">
        <f t="shared" si="0"/>
        <v>49576075672.898163</v>
      </c>
      <c r="R7" s="13">
        <f t="shared" si="0"/>
        <v>50710296730.794937</v>
      </c>
      <c r="S7" s="13">
        <f t="shared" si="0"/>
        <v>51813861487.654335</v>
      </c>
      <c r="T7" s="13">
        <f t="shared" si="0"/>
        <v>51486519376.837616</v>
      </c>
      <c r="U7" s="13">
        <f t="shared" si="0"/>
        <v>52831607148.348602</v>
      </c>
      <c r="V7" s="13">
        <f t="shared" si="0"/>
        <v>54181585308.542763</v>
      </c>
      <c r="W7" s="13">
        <f t="shared" si="0"/>
        <v>55662569991.111893</v>
      </c>
      <c r="X7" s="13">
        <f t="shared" si="0"/>
        <v>57221127050.233833</v>
      </c>
    </row>
    <row r="8" spans="1:24" s="22" customFormat="1" ht="15.75">
      <c r="A8" s="19">
        <v>1</v>
      </c>
      <c r="B8" s="20" t="s">
        <v>5</v>
      </c>
      <c r="C8" s="20"/>
      <c r="D8" s="21">
        <v>7544195412.0212173</v>
      </c>
      <c r="E8" s="21">
        <v>7488982019.6397705</v>
      </c>
      <c r="F8" s="21">
        <v>7397186782.2075777</v>
      </c>
      <c r="G8" s="21">
        <v>7191465174.8630924</v>
      </c>
      <c r="H8" s="21">
        <v>7063072119.688817</v>
      </c>
      <c r="I8" s="21">
        <v>6995601264.3316021</v>
      </c>
      <c r="J8" s="21">
        <v>6943080118.1300297</v>
      </c>
      <c r="K8" s="21">
        <v>6870964329.8665218</v>
      </c>
      <c r="L8" s="21">
        <v>6887809663.1844711</v>
      </c>
      <c r="M8" s="21">
        <v>6824838758.2576504</v>
      </c>
      <c r="N8" s="21">
        <v>6830796810.1101284</v>
      </c>
      <c r="O8" s="21">
        <v>6840226224.8896036</v>
      </c>
      <c r="P8" s="21">
        <v>6867593706.6201181</v>
      </c>
      <c r="Q8" s="21">
        <v>6917816548.7483768</v>
      </c>
      <c r="R8" s="21">
        <v>6963095251.8070974</v>
      </c>
      <c r="S8" s="21">
        <v>7031638155.7326107</v>
      </c>
      <c r="T8" s="21">
        <v>7134637555.3800039</v>
      </c>
      <c r="U8" s="21">
        <v>7186293306.2010813</v>
      </c>
      <c r="V8" s="21">
        <v>7277027299.2504282</v>
      </c>
      <c r="W8" s="21">
        <v>7446688675.5486937</v>
      </c>
      <c r="X8" s="21">
        <v>7653779245.0659351</v>
      </c>
    </row>
    <row r="9" spans="1:24" s="22" customFormat="1" ht="15.75">
      <c r="A9" s="19">
        <v>2</v>
      </c>
      <c r="B9" s="20" t="s">
        <v>38</v>
      </c>
      <c r="C9" s="20"/>
      <c r="D9" s="21">
        <v>23258479234.632286</v>
      </c>
      <c r="E9" s="21">
        <v>24047997694.503601</v>
      </c>
      <c r="F9" s="21">
        <v>24823665250.957687</v>
      </c>
      <c r="G9" s="21">
        <v>25629017267.846184</v>
      </c>
      <c r="H9" s="21">
        <v>26517618519.154011</v>
      </c>
      <c r="I9" s="21">
        <v>26356343477.987888</v>
      </c>
      <c r="J9" s="21">
        <v>27465360552.464588</v>
      </c>
      <c r="K9" s="21">
        <v>28724108275.043633</v>
      </c>
      <c r="L9" s="21">
        <v>30080734366.051632</v>
      </c>
      <c r="M9" s="21">
        <v>31467211662.52774</v>
      </c>
      <c r="N9" s="21">
        <v>32836783826.675224</v>
      </c>
      <c r="O9" s="21">
        <v>34130737042.806873</v>
      </c>
      <c r="P9" s="21">
        <v>35408893110.499954</v>
      </c>
      <c r="Q9" s="21">
        <v>36688674851.949509</v>
      </c>
      <c r="R9" s="21">
        <v>37996875767.130692</v>
      </c>
      <c r="S9" s="21">
        <v>39350027946.647697</v>
      </c>
      <c r="T9" s="21">
        <v>39106899132.103859</v>
      </c>
      <c r="U9" s="21">
        <v>40483797505.331223</v>
      </c>
      <c r="V9" s="21">
        <v>41915075276.325157</v>
      </c>
      <c r="W9" s="21">
        <v>43389644389.293732</v>
      </c>
      <c r="X9" s="21">
        <v>44898710933.786209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8542544942.6517744</v>
      </c>
      <c r="E10" s="21">
        <f t="shared" ref="E10:X10" si="1">+E13+E16+E19+E23</f>
        <v>8330575298.710803</v>
      </c>
      <c r="F10" s="21">
        <f t="shared" si="1"/>
        <v>8119796075.5463543</v>
      </c>
      <c r="G10" s="21">
        <f t="shared" si="1"/>
        <v>7968159635.4712133</v>
      </c>
      <c r="H10" s="21">
        <f t="shared" si="1"/>
        <v>7757084176.5311375</v>
      </c>
      <c r="I10" s="21">
        <f t="shared" si="1"/>
        <v>7544130171.0864019</v>
      </c>
      <c r="J10" s="21">
        <f t="shared" si="1"/>
        <v>7385548667.1655302</v>
      </c>
      <c r="K10" s="21">
        <f t="shared" si="1"/>
        <v>7199863473.6618872</v>
      </c>
      <c r="L10" s="21">
        <f t="shared" si="1"/>
        <v>7032398603.4350796</v>
      </c>
      <c r="M10" s="21">
        <f t="shared" si="1"/>
        <v>6878364452.9159098</v>
      </c>
      <c r="N10" s="21">
        <f t="shared" si="1"/>
        <v>6670775357.9152784</v>
      </c>
      <c r="O10" s="21">
        <f t="shared" si="1"/>
        <v>6382886541.9879398</v>
      </c>
      <c r="P10" s="21">
        <f t="shared" si="1"/>
        <v>6190435882.9380207</v>
      </c>
      <c r="Q10" s="21">
        <f t="shared" si="1"/>
        <v>5969584272.2002773</v>
      </c>
      <c r="R10" s="21">
        <f t="shared" si="1"/>
        <v>5750325711.8571463</v>
      </c>
      <c r="S10" s="21">
        <f t="shared" si="1"/>
        <v>5432195385.2740259</v>
      </c>
      <c r="T10" s="21">
        <f t="shared" si="1"/>
        <v>5244982689.353754</v>
      </c>
      <c r="U10" s="21">
        <f t="shared" si="1"/>
        <v>5161516336.8162985</v>
      </c>
      <c r="V10" s="21">
        <f t="shared" si="1"/>
        <v>4989482732.9671812</v>
      </c>
      <c r="W10" s="21">
        <f t="shared" si="1"/>
        <v>4826236926.2694683</v>
      </c>
      <c r="X10" s="21">
        <f t="shared" si="1"/>
        <v>4668636871.3816891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8129038672.9903812</v>
      </c>
      <c r="E11" s="38">
        <f t="shared" ref="E11:X11" si="2">+E13+E16</f>
        <v>7930335388.9033031</v>
      </c>
      <c r="F11" s="38">
        <f t="shared" si="2"/>
        <v>7728877300.4916039</v>
      </c>
      <c r="G11" s="38">
        <f t="shared" si="2"/>
        <v>7585270102.8969517</v>
      </c>
      <c r="H11" s="38">
        <f t="shared" si="2"/>
        <v>7383812014.4852524</v>
      </c>
      <c r="I11" s="38">
        <f t="shared" si="2"/>
        <v>7182353926.0735531</v>
      </c>
      <c r="J11" s="38">
        <f t="shared" si="2"/>
        <v>7035991924.1542807</v>
      </c>
      <c r="K11" s="38">
        <f t="shared" si="2"/>
        <v>6862081878.9887962</v>
      </c>
      <c r="L11" s="38">
        <f t="shared" si="2"/>
        <v>6704700659.7710361</v>
      </c>
      <c r="M11" s="38">
        <f t="shared" si="2"/>
        <v>6558338657.8517647</v>
      </c>
      <c r="N11" s="38">
        <f t="shared" si="2"/>
        <v>6356880569.4400635</v>
      </c>
      <c r="O11" s="38">
        <f t="shared" si="2"/>
        <v>6073742265.5883465</v>
      </c>
      <c r="P11" s="38">
        <f t="shared" si="2"/>
        <v>5887022113.0983744</v>
      </c>
      <c r="Q11" s="38">
        <f t="shared" si="2"/>
        <v>5672753917.3621893</v>
      </c>
      <c r="R11" s="38">
        <f t="shared" si="2"/>
        <v>5458485721.6260033</v>
      </c>
      <c r="S11" s="38">
        <f t="shared" si="2"/>
        <v>5145044570.2034502</v>
      </c>
      <c r="T11" s="38">
        <f t="shared" si="2"/>
        <v>4963007050.6353407</v>
      </c>
      <c r="U11" s="38">
        <f t="shared" si="2"/>
        <v>4882897291.0782204</v>
      </c>
      <c r="V11" s="38">
        <f t="shared" si="2"/>
        <v>4714633793.1332169</v>
      </c>
      <c r="W11" s="38">
        <f t="shared" si="2"/>
        <v>4554634708.1620779</v>
      </c>
      <c r="X11" s="38">
        <f t="shared" si="2"/>
        <v>4400145231.8401823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413506269.66139323</v>
      </c>
      <c r="E12" s="38">
        <f t="shared" ref="E12:X12" si="3">+E23+E19</f>
        <v>400239909.80749965</v>
      </c>
      <c r="F12" s="38">
        <f t="shared" si="3"/>
        <v>390918775.05475038</v>
      </c>
      <c r="G12" s="38">
        <f t="shared" si="3"/>
        <v>382889532.57426161</v>
      </c>
      <c r="H12" s="38">
        <f t="shared" si="3"/>
        <v>373272162.04588479</v>
      </c>
      <c r="I12" s="38">
        <f t="shared" si="3"/>
        <v>361776245.01284927</v>
      </c>
      <c r="J12" s="38">
        <f t="shared" si="3"/>
        <v>349556743.01124936</v>
      </c>
      <c r="K12" s="38">
        <f t="shared" si="3"/>
        <v>337781594.6730907</v>
      </c>
      <c r="L12" s="38">
        <f t="shared" si="3"/>
        <v>327697943.66404349</v>
      </c>
      <c r="M12" s="38">
        <f t="shared" si="3"/>
        <v>320025795.06414491</v>
      </c>
      <c r="N12" s="38">
        <f t="shared" si="3"/>
        <v>313894788.4752146</v>
      </c>
      <c r="O12" s="38">
        <f t="shared" si="3"/>
        <v>309144276.39959353</v>
      </c>
      <c r="P12" s="38">
        <f t="shared" si="3"/>
        <v>303413769.83964598</v>
      </c>
      <c r="Q12" s="38">
        <f t="shared" si="3"/>
        <v>296830354.83808821</v>
      </c>
      <c r="R12" s="38">
        <f t="shared" si="3"/>
        <v>291839990.23114341</v>
      </c>
      <c r="S12" s="38">
        <f t="shared" si="3"/>
        <v>287150815.07057559</v>
      </c>
      <c r="T12" s="38">
        <f t="shared" si="3"/>
        <v>281975638.71841305</v>
      </c>
      <c r="U12" s="38">
        <f t="shared" si="3"/>
        <v>278619045.7380783</v>
      </c>
      <c r="V12" s="38">
        <f t="shared" si="3"/>
        <v>274848939.83396435</v>
      </c>
      <c r="W12" s="38">
        <f t="shared" si="3"/>
        <v>271602218.10739064</v>
      </c>
      <c r="X12" s="38">
        <f t="shared" si="3"/>
        <v>268491639.54150712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1757565159.1084085</v>
      </c>
      <c r="E13" s="13">
        <f t="shared" ref="E13:X13" si="4">+E14+E15</f>
        <v>1760319963.4330297</v>
      </c>
      <c r="F13" s="13">
        <f t="shared" si="4"/>
        <v>1760319963.4330297</v>
      </c>
      <c r="G13" s="13">
        <f t="shared" si="4"/>
        <v>1818170854.2500777</v>
      </c>
      <c r="H13" s="13">
        <f t="shared" si="4"/>
        <v>1818170854.2500777</v>
      </c>
      <c r="I13" s="13">
        <f t="shared" si="4"/>
        <v>1818170854.2500777</v>
      </c>
      <c r="J13" s="13">
        <f t="shared" si="4"/>
        <v>1873266940.7425041</v>
      </c>
      <c r="K13" s="13">
        <f t="shared" si="4"/>
        <v>1900814983.9887176</v>
      </c>
      <c r="L13" s="13">
        <f t="shared" si="4"/>
        <v>1944891853.1826587</v>
      </c>
      <c r="M13" s="13">
        <f t="shared" si="4"/>
        <v>1999987939.6750855</v>
      </c>
      <c r="N13" s="13">
        <f t="shared" si="4"/>
        <v>1999987939.6750855</v>
      </c>
      <c r="O13" s="13">
        <f t="shared" si="4"/>
        <v>1917343809.9364457</v>
      </c>
      <c r="P13" s="13">
        <f t="shared" si="4"/>
        <v>1931117831.5595522</v>
      </c>
      <c r="Q13" s="13">
        <f t="shared" si="4"/>
        <v>1917343809.9364457</v>
      </c>
      <c r="R13" s="13">
        <f t="shared" si="4"/>
        <v>1903569788.3133388</v>
      </c>
      <c r="S13" s="13">
        <f t="shared" si="4"/>
        <v>1790622811.0038643</v>
      </c>
      <c r="T13" s="13">
        <f t="shared" si="4"/>
        <v>1807151636.9515924</v>
      </c>
      <c r="U13" s="13">
        <f t="shared" si="4"/>
        <v>1925608222.9103093</v>
      </c>
      <c r="V13" s="13">
        <f t="shared" si="4"/>
        <v>1955911070.481144</v>
      </c>
      <c r="W13" s="13">
        <f t="shared" si="4"/>
        <v>1994478331.0258427</v>
      </c>
      <c r="X13" s="13">
        <f t="shared" si="4"/>
        <v>2038555200.2197838</v>
      </c>
    </row>
    <row r="14" spans="1:24" ht="15.75">
      <c r="A14" s="8" t="s">
        <v>43</v>
      </c>
      <c r="B14" s="2" t="s">
        <v>27</v>
      </c>
      <c r="C14" s="10"/>
      <c r="D14" s="11">
        <v>1206604294.1841424</v>
      </c>
      <c r="E14" s="11">
        <v>1209359098.5087638</v>
      </c>
      <c r="F14" s="11">
        <v>1209359098.5087638</v>
      </c>
      <c r="G14" s="11">
        <v>1267209989.3258116</v>
      </c>
      <c r="H14" s="11">
        <v>1267209989.3258116</v>
      </c>
      <c r="I14" s="11">
        <v>1267209989.3258116</v>
      </c>
      <c r="J14" s="11">
        <v>1322306075.8182383</v>
      </c>
      <c r="K14" s="11">
        <v>1349854119.0644515</v>
      </c>
      <c r="L14" s="11">
        <v>1393930988.2583928</v>
      </c>
      <c r="M14" s="11">
        <v>1449027074.7508194</v>
      </c>
      <c r="N14" s="11">
        <v>1449027074.7508194</v>
      </c>
      <c r="O14" s="11">
        <v>1366382945.0121796</v>
      </c>
      <c r="P14" s="11">
        <v>1380156966.6352861</v>
      </c>
      <c r="Q14" s="11">
        <v>1366382945.0121796</v>
      </c>
      <c r="R14" s="11">
        <v>1352608923.3890729</v>
      </c>
      <c r="S14" s="11">
        <v>1239661946.0795984</v>
      </c>
      <c r="T14" s="11">
        <v>1256190772.0273263</v>
      </c>
      <c r="U14" s="11">
        <v>1374647357.9860435</v>
      </c>
      <c r="V14" s="11">
        <v>1404950205.5568781</v>
      </c>
      <c r="W14" s="11">
        <v>1443517466.1015768</v>
      </c>
      <c r="X14" s="11">
        <v>1487594335.2955179</v>
      </c>
    </row>
    <row r="15" spans="1:24" ht="15.75">
      <c r="A15" s="8" t="s">
        <v>47</v>
      </c>
      <c r="B15" s="2" t="s">
        <v>6</v>
      </c>
      <c r="C15" s="10"/>
      <c r="D15" s="11">
        <v>550960864.92426598</v>
      </c>
      <c r="E15" s="11">
        <v>550960864.92426598</v>
      </c>
      <c r="F15" s="11">
        <v>550960864.92426598</v>
      </c>
      <c r="G15" s="11">
        <v>550960864.92426598</v>
      </c>
      <c r="H15" s="11">
        <v>550960864.92426598</v>
      </c>
      <c r="I15" s="11">
        <v>550960864.92426598</v>
      </c>
      <c r="J15" s="11">
        <v>550960864.92426598</v>
      </c>
      <c r="K15" s="11">
        <v>550960864.92426598</v>
      </c>
      <c r="L15" s="11">
        <v>550960864.92426598</v>
      </c>
      <c r="M15" s="11">
        <v>550960864.92426598</v>
      </c>
      <c r="N15" s="11">
        <v>550960864.92426598</v>
      </c>
      <c r="O15" s="11">
        <v>550960864.92426598</v>
      </c>
      <c r="P15" s="11">
        <v>550960864.92426598</v>
      </c>
      <c r="Q15" s="11">
        <v>550960864.92426598</v>
      </c>
      <c r="R15" s="11">
        <v>550960864.92426598</v>
      </c>
      <c r="S15" s="11">
        <v>550960864.92426598</v>
      </c>
      <c r="T15" s="11">
        <v>550960864.92426598</v>
      </c>
      <c r="U15" s="11">
        <v>550960864.92426598</v>
      </c>
      <c r="V15" s="11">
        <v>550960864.92426598</v>
      </c>
      <c r="W15" s="11">
        <v>550960864.92426598</v>
      </c>
      <c r="X15" s="11">
        <v>550960864.92426598</v>
      </c>
    </row>
    <row r="16" spans="1:24" ht="15.75">
      <c r="A16" s="15" t="s">
        <v>44</v>
      </c>
      <c r="B16" s="10" t="s">
        <v>11</v>
      </c>
      <c r="C16" s="10"/>
      <c r="D16" s="13">
        <f>+D17+D18</f>
        <v>6371473513.8819733</v>
      </c>
      <c r="E16" s="13">
        <f t="shared" ref="E16:X16" si="5">+E17+E18</f>
        <v>6170015425.470274</v>
      </c>
      <c r="F16" s="13">
        <f t="shared" si="5"/>
        <v>5968557337.0585737</v>
      </c>
      <c r="G16" s="13">
        <f t="shared" si="5"/>
        <v>5767099248.6468744</v>
      </c>
      <c r="H16" s="13">
        <f t="shared" si="5"/>
        <v>5565641160.2351742</v>
      </c>
      <c r="I16" s="13">
        <f t="shared" si="5"/>
        <v>5364183071.8234758</v>
      </c>
      <c r="J16" s="13">
        <f t="shared" si="5"/>
        <v>5162724983.4117765</v>
      </c>
      <c r="K16" s="13">
        <f t="shared" si="5"/>
        <v>4961266895.0000782</v>
      </c>
      <c r="L16" s="13">
        <f t="shared" si="5"/>
        <v>4759808806.588377</v>
      </c>
      <c r="M16" s="13">
        <f t="shared" si="5"/>
        <v>4558350718.1766787</v>
      </c>
      <c r="N16" s="13">
        <f t="shared" si="5"/>
        <v>4356892629.7649784</v>
      </c>
      <c r="O16" s="13">
        <f t="shared" si="5"/>
        <v>4156398455.6519008</v>
      </c>
      <c r="P16" s="13">
        <f t="shared" si="5"/>
        <v>3955904281.5388222</v>
      </c>
      <c r="Q16" s="13">
        <f t="shared" si="5"/>
        <v>3755410107.4257436</v>
      </c>
      <c r="R16" s="13">
        <f t="shared" si="5"/>
        <v>3554915933.312665</v>
      </c>
      <c r="S16" s="13">
        <f t="shared" si="5"/>
        <v>3354421759.1995859</v>
      </c>
      <c r="T16" s="13">
        <f t="shared" si="5"/>
        <v>3155855413.6837482</v>
      </c>
      <c r="U16" s="13">
        <f t="shared" si="5"/>
        <v>2957289068.1679106</v>
      </c>
      <c r="V16" s="13">
        <f t="shared" si="5"/>
        <v>2758722722.6520729</v>
      </c>
      <c r="W16" s="13">
        <f t="shared" si="5"/>
        <v>2560156377.1362352</v>
      </c>
      <c r="X16" s="13">
        <f t="shared" si="5"/>
        <v>2361590031.6203985</v>
      </c>
    </row>
    <row r="17" spans="1:24">
      <c r="A17" s="8" t="s">
        <v>45</v>
      </c>
      <c r="B17" s="2" t="s">
        <v>7</v>
      </c>
      <c r="C17" s="2"/>
      <c r="D17" s="14">
        <v>3607399173.2572036</v>
      </c>
      <c r="E17" s="14">
        <v>3493337686.5384812</v>
      </c>
      <c r="F17" s="14">
        <v>3379276199.8197584</v>
      </c>
      <c r="G17" s="14">
        <v>3265214713.1010361</v>
      </c>
      <c r="H17" s="14">
        <v>3151153226.3823133</v>
      </c>
      <c r="I17" s="14">
        <v>3037091739.6635909</v>
      </c>
      <c r="J17" s="14">
        <v>2923030252.9448686</v>
      </c>
      <c r="K17" s="14">
        <v>2808968766.2261462</v>
      </c>
      <c r="L17" s="14">
        <v>2694907279.5074229</v>
      </c>
      <c r="M17" s="14">
        <v>2580845792.7887011</v>
      </c>
      <c r="N17" s="14">
        <v>2466784306.0699782</v>
      </c>
      <c r="O17" s="14">
        <v>2353268568.091537</v>
      </c>
      <c r="P17" s="14">
        <v>2239752830.1130958</v>
      </c>
      <c r="Q17" s="14">
        <v>2126237092.1346543</v>
      </c>
      <c r="R17" s="14">
        <v>2012721354.1562128</v>
      </c>
      <c r="S17" s="14">
        <v>1899205616.1777711</v>
      </c>
      <c r="T17" s="14">
        <v>1786781375.6798916</v>
      </c>
      <c r="U17" s="14">
        <v>1674357135.1820121</v>
      </c>
      <c r="V17" s="14">
        <v>1561932894.6841323</v>
      </c>
      <c r="W17" s="14">
        <v>1449508654.1862528</v>
      </c>
      <c r="X17" s="14">
        <v>1337084413.6883736</v>
      </c>
    </row>
    <row r="18" spans="1:24">
      <c r="A18" s="8" t="s">
        <v>46</v>
      </c>
      <c r="B18" s="2" t="s">
        <v>62</v>
      </c>
      <c r="C18" s="2"/>
      <c r="D18" s="14">
        <v>2764074340.6247692</v>
      </c>
      <c r="E18" s="14">
        <v>2676677738.9317923</v>
      </c>
      <c r="F18" s="14">
        <v>2589281137.2388153</v>
      </c>
      <c r="G18" s="14">
        <v>2501884535.5458384</v>
      </c>
      <c r="H18" s="14">
        <v>2414487933.8528614</v>
      </c>
      <c r="I18" s="14">
        <v>2327091332.1598849</v>
      </c>
      <c r="J18" s="14">
        <v>2239694730.466908</v>
      </c>
      <c r="K18" s="14">
        <v>2152298128.7739315</v>
      </c>
      <c r="L18" s="14">
        <v>2064901527.0809546</v>
      </c>
      <c r="M18" s="14">
        <v>1977504925.3879776</v>
      </c>
      <c r="N18" s="14">
        <v>1890108323.6950006</v>
      </c>
      <c r="O18" s="14">
        <v>1803129887.5603638</v>
      </c>
      <c r="P18" s="14">
        <v>1716151451.4257264</v>
      </c>
      <c r="Q18" s="14">
        <v>1629173015.2910893</v>
      </c>
      <c r="R18" s="14">
        <v>1542194579.1564522</v>
      </c>
      <c r="S18" s="14">
        <v>1455216143.0218148</v>
      </c>
      <c r="T18" s="14">
        <v>1369074038.0038567</v>
      </c>
      <c r="U18" s="14">
        <v>1282931932.9858987</v>
      </c>
      <c r="V18" s="14">
        <v>1196789827.9679408</v>
      </c>
      <c r="W18" s="14">
        <v>1110647722.9499826</v>
      </c>
      <c r="X18" s="14">
        <v>1024505617.9320247</v>
      </c>
    </row>
    <row r="19" spans="1:24" ht="15.75">
      <c r="A19" s="15" t="s">
        <v>48</v>
      </c>
      <c r="B19" s="10" t="s">
        <v>12</v>
      </c>
      <c r="C19" s="10"/>
      <c r="D19" s="13">
        <f>+D20+D21+D22</f>
        <v>0</v>
      </c>
      <c r="E19" s="13">
        <f t="shared" ref="E19:X19" si="6">+E20+E21+E22</f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0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413506269.66139323</v>
      </c>
      <c r="E23" s="13">
        <f t="shared" ref="E23:X23" si="7">+E24+E25+E26+E27+E28+E29+E30+E31+E32+E33</f>
        <v>400239909.80749965</v>
      </c>
      <c r="F23" s="13">
        <f t="shared" si="7"/>
        <v>390918775.05475038</v>
      </c>
      <c r="G23" s="13">
        <f t="shared" si="7"/>
        <v>382889532.57426161</v>
      </c>
      <c r="H23" s="13">
        <f t="shared" si="7"/>
        <v>373272162.04588479</v>
      </c>
      <c r="I23" s="13">
        <f t="shared" si="7"/>
        <v>361776245.01284927</v>
      </c>
      <c r="J23" s="13">
        <f t="shared" si="7"/>
        <v>349556743.01124936</v>
      </c>
      <c r="K23" s="13">
        <f t="shared" si="7"/>
        <v>337781594.6730907</v>
      </c>
      <c r="L23" s="13">
        <f t="shared" si="7"/>
        <v>327697943.66404349</v>
      </c>
      <c r="M23" s="13">
        <f t="shared" si="7"/>
        <v>320025795.06414491</v>
      </c>
      <c r="N23" s="13">
        <f t="shared" si="7"/>
        <v>313894788.4752146</v>
      </c>
      <c r="O23" s="13">
        <f t="shared" si="7"/>
        <v>309144276.39959353</v>
      </c>
      <c r="P23" s="13">
        <f t="shared" si="7"/>
        <v>303413769.83964598</v>
      </c>
      <c r="Q23" s="13">
        <f t="shared" si="7"/>
        <v>296830354.83808821</v>
      </c>
      <c r="R23" s="13">
        <f t="shared" si="7"/>
        <v>291839990.23114341</v>
      </c>
      <c r="S23" s="13">
        <f t="shared" si="7"/>
        <v>287150815.07057559</v>
      </c>
      <c r="T23" s="13">
        <f t="shared" si="7"/>
        <v>281975638.71841305</v>
      </c>
      <c r="U23" s="13">
        <f t="shared" si="7"/>
        <v>278619045.7380783</v>
      </c>
      <c r="V23" s="13">
        <f t="shared" si="7"/>
        <v>274848939.83396435</v>
      </c>
      <c r="W23" s="13">
        <f t="shared" si="7"/>
        <v>271602218.10739064</v>
      </c>
      <c r="X23" s="13">
        <f t="shared" si="7"/>
        <v>268491639.54150712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413506269.66139323</v>
      </c>
      <c r="E30" s="11">
        <v>400239909.80749965</v>
      </c>
      <c r="F30" s="11">
        <v>390918775.05475038</v>
      </c>
      <c r="G30" s="11">
        <v>382889532.57426161</v>
      </c>
      <c r="H30" s="11">
        <v>373272162.04588479</v>
      </c>
      <c r="I30" s="11">
        <v>361776245.01284927</v>
      </c>
      <c r="J30" s="11">
        <v>349556743.01124936</v>
      </c>
      <c r="K30" s="11">
        <v>337781594.6730907</v>
      </c>
      <c r="L30" s="11">
        <v>327697943.66404349</v>
      </c>
      <c r="M30" s="11">
        <v>320025795.06414491</v>
      </c>
      <c r="N30" s="11">
        <v>313894788.4752146</v>
      </c>
      <c r="O30" s="11">
        <v>309144276.39959353</v>
      </c>
      <c r="P30" s="11">
        <v>303413769.83964598</v>
      </c>
      <c r="Q30" s="11">
        <v>296830354.83808821</v>
      </c>
      <c r="R30" s="11">
        <v>291839990.23114341</v>
      </c>
      <c r="S30" s="11">
        <v>287150815.07057559</v>
      </c>
      <c r="T30" s="11">
        <v>281975638.71841305</v>
      </c>
      <c r="U30" s="11">
        <v>278619045.7380783</v>
      </c>
      <c r="V30" s="11">
        <v>274848939.83396435</v>
      </c>
      <c r="W30" s="11">
        <v>271602218.10739064</v>
      </c>
      <c r="X30" s="11">
        <v>268491639.54150712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5.75">
      <c r="A36" s="25">
        <v>5</v>
      </c>
      <c r="B36" s="9" t="s">
        <v>9</v>
      </c>
      <c r="C36" s="10"/>
      <c r="D36" s="11">
        <v>3665508.9999999986</v>
      </c>
      <c r="E36" s="11">
        <v>3747749.9999999995</v>
      </c>
      <c r="F36" s="11">
        <v>3822591.0000000009</v>
      </c>
      <c r="G36" s="11">
        <v>3897510</v>
      </c>
      <c r="H36" s="11">
        <v>3982803.9999999995</v>
      </c>
      <c r="I36" s="11">
        <v>4085492</v>
      </c>
      <c r="J36" s="11">
        <v>4208738</v>
      </c>
      <c r="K36" s="11">
        <v>4349349</v>
      </c>
      <c r="L36" s="11">
        <v>4500172.9999999991</v>
      </c>
      <c r="M36" s="11">
        <v>4650754</v>
      </c>
      <c r="N36" s="11">
        <v>4793504</v>
      </c>
      <c r="O36" s="11">
        <v>4926142</v>
      </c>
      <c r="P36" s="11">
        <v>5050919.0000000009</v>
      </c>
      <c r="Q36" s="11">
        <v>5170252</v>
      </c>
      <c r="R36" s="11">
        <v>5288273</v>
      </c>
      <c r="S36" s="11">
        <v>5408043.9999999991</v>
      </c>
      <c r="T36" s="11">
        <v>5529908</v>
      </c>
      <c r="U36" s="11">
        <v>5652811</v>
      </c>
      <c r="V36" s="11">
        <v>5776836.9999999991</v>
      </c>
      <c r="W36" s="11">
        <v>5901858.9999999991</v>
      </c>
      <c r="X36" s="11">
        <v>6027798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10733.903419499255</v>
      </c>
      <c r="E39" s="11">
        <f t="shared" si="8"/>
        <v>10637.730641812868</v>
      </c>
      <c r="F39" s="11">
        <f t="shared" si="8"/>
        <v>10553.221128996434</v>
      </c>
      <c r="G39" s="11">
        <f t="shared" si="8"/>
        <v>10465.307870455877</v>
      </c>
      <c r="H39" s="11">
        <f t="shared" si="8"/>
        <v>10379.063296957111</v>
      </c>
      <c r="I39" s="11">
        <f t="shared" si="8"/>
        <v>10010.073428954431</v>
      </c>
      <c r="J39" s="11">
        <f t="shared" si="8"/>
        <v>9930.2901101850839</v>
      </c>
      <c r="K39" s="11">
        <f t="shared" si="8"/>
        <v>9839.3888553372108</v>
      </c>
      <c r="L39" s="11">
        <f t="shared" si="8"/>
        <v>9777.6113568681012</v>
      </c>
      <c r="M39" s="11">
        <f t="shared" si="8"/>
        <v>9712.4928288405063</v>
      </c>
      <c r="N39" s="11">
        <f t="shared" si="8"/>
        <v>9666.90671264708</v>
      </c>
      <c r="O39" s="11">
        <f t="shared" si="8"/>
        <v>9612.7658946259398</v>
      </c>
      <c r="P39" s="11">
        <f t="shared" si="8"/>
        <v>9595.664214781129</v>
      </c>
      <c r="Q39" s="11">
        <f t="shared" si="8"/>
        <v>9588.7155351224974</v>
      </c>
      <c r="R39" s="11">
        <f t="shared" si="8"/>
        <v>9589.1979727209509</v>
      </c>
      <c r="S39" s="11">
        <f t="shared" si="8"/>
        <v>9580.887560762143</v>
      </c>
      <c r="T39" s="11">
        <f t="shared" si="8"/>
        <v>9310.5562292966933</v>
      </c>
      <c r="U39" s="11">
        <f t="shared" si="8"/>
        <v>9346.0770488078597</v>
      </c>
      <c r="V39" s="11">
        <f t="shared" si="8"/>
        <v>9379.1092441318269</v>
      </c>
      <c r="W39" s="11">
        <f t="shared" si="8"/>
        <v>9431.3622184318374</v>
      </c>
      <c r="X39" s="11">
        <f t="shared" si="8"/>
        <v>9492.8740230236363</v>
      </c>
    </row>
    <row r="40" spans="1:24" ht="15.75">
      <c r="B40" s="20" t="s">
        <v>5</v>
      </c>
      <c r="C40" s="7"/>
      <c r="D40" s="11">
        <f t="shared" ref="D40:X40" si="9">+D8/D36</f>
        <v>2058.1576561457687</v>
      </c>
      <c r="E40" s="11">
        <f t="shared" si="9"/>
        <v>1998.2608284009796</v>
      </c>
      <c r="F40" s="11">
        <f t="shared" si="9"/>
        <v>1935.1237896514631</v>
      </c>
      <c r="G40" s="11">
        <f t="shared" si="9"/>
        <v>1845.1434825986571</v>
      </c>
      <c r="H40" s="11">
        <f t="shared" si="9"/>
        <v>1773.391841448592</v>
      </c>
      <c r="I40" s="11">
        <f t="shared" si="9"/>
        <v>1712.3032585381643</v>
      </c>
      <c r="J40" s="11">
        <f t="shared" si="9"/>
        <v>1649.6821893237425</v>
      </c>
      <c r="K40" s="11">
        <f t="shared" si="9"/>
        <v>1579.7684503741875</v>
      </c>
      <c r="L40" s="11">
        <f t="shared" si="9"/>
        <v>1530.5655278551453</v>
      </c>
      <c r="M40" s="11">
        <f t="shared" si="9"/>
        <v>1467.4693089029543</v>
      </c>
      <c r="N40" s="11">
        <f t="shared" si="9"/>
        <v>1425.0111839084996</v>
      </c>
      <c r="O40" s="11">
        <f t="shared" si="9"/>
        <v>1388.5564453662935</v>
      </c>
      <c r="P40" s="11">
        <f t="shared" si="9"/>
        <v>1359.6721124651012</v>
      </c>
      <c r="Q40" s="11">
        <f t="shared" si="9"/>
        <v>1338.0037469640506</v>
      </c>
      <c r="R40" s="11">
        <f t="shared" si="9"/>
        <v>1316.7049529793749</v>
      </c>
      <c r="S40" s="11">
        <f t="shared" si="9"/>
        <v>1300.2183702152963</v>
      </c>
      <c r="T40" s="11">
        <f t="shared" si="9"/>
        <v>1290.1910041505218</v>
      </c>
      <c r="U40" s="11">
        <f t="shared" si="9"/>
        <v>1271.277830835151</v>
      </c>
      <c r="V40" s="11">
        <f t="shared" si="9"/>
        <v>1259.6906056463822</v>
      </c>
      <c r="W40" s="11">
        <f t="shared" si="9"/>
        <v>1261.7530638310225</v>
      </c>
      <c r="X40" s="11">
        <f t="shared" si="9"/>
        <v>1269.7471356979672</v>
      </c>
    </row>
    <row r="41" spans="1:24" ht="15.75">
      <c r="B41" s="20" t="s">
        <v>38</v>
      </c>
      <c r="C41" s="7"/>
      <c r="D41" s="37">
        <f>+D9/D36</f>
        <v>6345.2249700197963</v>
      </c>
      <c r="E41" s="37">
        <f t="shared" ref="E41:X41" si="10">+E9/E36</f>
        <v>6416.6493748258563</v>
      </c>
      <c r="F41" s="37">
        <f t="shared" si="10"/>
        <v>6493.9370314422031</v>
      </c>
      <c r="G41" s="37">
        <f t="shared" si="10"/>
        <v>6575.7412470644549</v>
      </c>
      <c r="H41" s="37">
        <f t="shared" si="10"/>
        <v>6658.0274899678752</v>
      </c>
      <c r="I41" s="37">
        <f t="shared" si="10"/>
        <v>6451.2042804117318</v>
      </c>
      <c r="J41" s="37">
        <f t="shared" si="10"/>
        <v>6525.794799406518</v>
      </c>
      <c r="K41" s="37">
        <f t="shared" si="10"/>
        <v>6604.2316390438273</v>
      </c>
      <c r="L41" s="37">
        <f t="shared" si="10"/>
        <v>6684.3506607527397</v>
      </c>
      <c r="M41" s="37">
        <f t="shared" si="10"/>
        <v>6766.0451751539085</v>
      </c>
      <c r="N41" s="37">
        <f t="shared" si="10"/>
        <v>6850.2673256714133</v>
      </c>
      <c r="O41" s="37">
        <f t="shared" si="10"/>
        <v>6928.4923258011795</v>
      </c>
      <c r="P41" s="37">
        <f t="shared" si="10"/>
        <v>7010.3862506011183</v>
      </c>
      <c r="Q41" s="37">
        <f t="shared" si="10"/>
        <v>7096.1096000638863</v>
      </c>
      <c r="R41" s="37">
        <f t="shared" si="10"/>
        <v>7185.1199374787748</v>
      </c>
      <c r="S41" s="37">
        <f t="shared" si="10"/>
        <v>7276.2033642196147</v>
      </c>
      <c r="T41" s="37">
        <f t="shared" si="10"/>
        <v>7071.8896466458136</v>
      </c>
      <c r="U41" s="37">
        <f t="shared" si="10"/>
        <v>7161.7107851883293</v>
      </c>
      <c r="V41" s="37">
        <f t="shared" si="10"/>
        <v>7255.7136848980099</v>
      </c>
      <c r="W41" s="37">
        <f t="shared" si="10"/>
        <v>7351.860556020355</v>
      </c>
      <c r="X41" s="37">
        <f t="shared" si="10"/>
        <v>7448.6090830824469</v>
      </c>
    </row>
    <row r="42" spans="1:24" ht="15.75">
      <c r="B42" s="20" t="s">
        <v>10</v>
      </c>
      <c r="C42" s="9"/>
      <c r="D42" s="11">
        <f t="shared" ref="D42:X42" si="11">+D10/D36</f>
        <v>2330.5207933336892</v>
      </c>
      <c r="E42" s="11">
        <f t="shared" si="11"/>
        <v>2222.8204385860327</v>
      </c>
      <c r="F42" s="11">
        <f t="shared" si="11"/>
        <v>2124.1603079027686</v>
      </c>
      <c r="G42" s="11">
        <f t="shared" si="11"/>
        <v>2044.4231407927659</v>
      </c>
      <c r="H42" s="11">
        <f t="shared" si="11"/>
        <v>1947.6439655406439</v>
      </c>
      <c r="I42" s="11">
        <f t="shared" si="11"/>
        <v>1846.5658900045337</v>
      </c>
      <c r="J42" s="11">
        <f t="shared" si="11"/>
        <v>1754.8131214548234</v>
      </c>
      <c r="K42" s="11">
        <f t="shared" si="11"/>
        <v>1655.3887659191955</v>
      </c>
      <c r="L42" s="11">
        <f t="shared" si="11"/>
        <v>1562.695168260216</v>
      </c>
      <c r="M42" s="11">
        <f t="shared" si="11"/>
        <v>1478.9783447836437</v>
      </c>
      <c r="N42" s="11">
        <f t="shared" si="11"/>
        <v>1391.6282030671673</v>
      </c>
      <c r="O42" s="11">
        <f t="shared" si="11"/>
        <v>1295.7171234584671</v>
      </c>
      <c r="P42" s="11">
        <f t="shared" si="11"/>
        <v>1225.6058517149097</v>
      </c>
      <c r="Q42" s="11">
        <f t="shared" si="11"/>
        <v>1154.6021880945605</v>
      </c>
      <c r="R42" s="11">
        <f t="shared" si="11"/>
        <v>1087.3730822628004</v>
      </c>
      <c r="S42" s="11">
        <f t="shared" si="11"/>
        <v>1004.4658263272316</v>
      </c>
      <c r="T42" s="11">
        <f t="shared" si="11"/>
        <v>948.4755785003573</v>
      </c>
      <c r="U42" s="11">
        <f t="shared" si="11"/>
        <v>913.08843278437905</v>
      </c>
      <c r="V42" s="11">
        <f t="shared" si="11"/>
        <v>863.70495358743585</v>
      </c>
      <c r="W42" s="11">
        <f t="shared" si="11"/>
        <v>817.74859858045897</v>
      </c>
      <c r="X42" s="11">
        <f t="shared" si="11"/>
        <v>774.51780424322271</v>
      </c>
    </row>
    <row r="43" spans="1:24" ht="15.75">
      <c r="B43" s="26" t="s">
        <v>32</v>
      </c>
      <c r="C43" s="9"/>
      <c r="D43" s="11">
        <f t="shared" ref="D43:X43" si="12">+D11/D36</f>
        <v>2217.7107389425</v>
      </c>
      <c r="E43" s="11">
        <f t="shared" si="12"/>
        <v>2116.025719139031</v>
      </c>
      <c r="F43" s="11">
        <f t="shared" si="12"/>
        <v>2021.8949138141124</v>
      </c>
      <c r="G43" s="11">
        <f t="shared" si="12"/>
        <v>1946.1836154100827</v>
      </c>
      <c r="H43" s="11">
        <f t="shared" si="12"/>
        <v>1853.9230186786126</v>
      </c>
      <c r="I43" s="11">
        <f t="shared" si="12"/>
        <v>1758.0144389154484</v>
      </c>
      <c r="J43" s="11">
        <f t="shared" si="12"/>
        <v>1671.7581194539268</v>
      </c>
      <c r="K43" s="11">
        <f t="shared" si="12"/>
        <v>1577.7262020106448</v>
      </c>
      <c r="L43" s="11">
        <f t="shared" si="12"/>
        <v>1489.876202486224</v>
      </c>
      <c r="M43" s="11">
        <f t="shared" si="12"/>
        <v>1410.1667509938743</v>
      </c>
      <c r="N43" s="11">
        <f t="shared" si="12"/>
        <v>1326.1448346428965</v>
      </c>
      <c r="O43" s="11">
        <f t="shared" si="12"/>
        <v>1232.9612637208481</v>
      </c>
      <c r="P43" s="11">
        <f t="shared" si="12"/>
        <v>1165.5348488261984</v>
      </c>
      <c r="Q43" s="11">
        <f t="shared" si="12"/>
        <v>1097.1909913408842</v>
      </c>
      <c r="R43" s="11">
        <f t="shared" si="12"/>
        <v>1032.186825760698</v>
      </c>
      <c r="S43" s="11">
        <f t="shared" si="12"/>
        <v>951.3688442999819</v>
      </c>
      <c r="T43" s="11">
        <f t="shared" si="12"/>
        <v>897.48456043669091</v>
      </c>
      <c r="U43" s="11">
        <f t="shared" si="12"/>
        <v>863.79984950464825</v>
      </c>
      <c r="V43" s="11">
        <f t="shared" si="12"/>
        <v>816.12719783044213</v>
      </c>
      <c r="W43" s="11">
        <f t="shared" si="12"/>
        <v>771.7288244537998</v>
      </c>
      <c r="X43" s="11">
        <f t="shared" si="12"/>
        <v>729.97556186192412</v>
      </c>
    </row>
    <row r="44" spans="1:24" ht="15.75">
      <c r="B44" s="26" t="s">
        <v>33</v>
      </c>
      <c r="C44" s="9"/>
      <c r="D44" s="11">
        <f t="shared" ref="D44:X44" si="13">+D12/D36</f>
        <v>112.81005439118915</v>
      </c>
      <c r="E44" s="11">
        <f t="shared" si="13"/>
        <v>106.79471944700146</v>
      </c>
      <c r="F44" s="11">
        <f t="shared" si="13"/>
        <v>102.26539408865617</v>
      </c>
      <c r="G44" s="11">
        <f t="shared" si="13"/>
        <v>98.239525382683198</v>
      </c>
      <c r="H44" s="11">
        <f t="shared" si="13"/>
        <v>93.720946862031084</v>
      </c>
      <c r="I44" s="11">
        <f t="shared" si="13"/>
        <v>88.551451089085305</v>
      </c>
      <c r="J44" s="11">
        <f t="shared" si="13"/>
        <v>83.05500200089655</v>
      </c>
      <c r="K44" s="11">
        <f t="shared" si="13"/>
        <v>77.662563908550609</v>
      </c>
      <c r="L44" s="11">
        <f t="shared" si="13"/>
        <v>72.818965773992147</v>
      </c>
      <c r="M44" s="11">
        <f t="shared" si="13"/>
        <v>68.811593789769333</v>
      </c>
      <c r="N44" s="11">
        <f t="shared" si="13"/>
        <v>65.483368424270552</v>
      </c>
      <c r="O44" s="11">
        <f t="shared" si="13"/>
        <v>62.75585973761892</v>
      </c>
      <c r="P44" s="11">
        <f t="shared" si="13"/>
        <v>60.071002888711128</v>
      </c>
      <c r="Q44" s="11">
        <f t="shared" si="13"/>
        <v>57.411196753676265</v>
      </c>
      <c r="R44" s="11">
        <f t="shared" si="13"/>
        <v>55.186256502102559</v>
      </c>
      <c r="S44" s="11">
        <f t="shared" si="13"/>
        <v>53.096982027249716</v>
      </c>
      <c r="T44" s="11">
        <f t="shared" si="13"/>
        <v>50.991018063666353</v>
      </c>
      <c r="U44" s="11">
        <f t="shared" si="13"/>
        <v>49.288583279730794</v>
      </c>
      <c r="V44" s="11">
        <f t="shared" si="13"/>
        <v>47.577755756993731</v>
      </c>
      <c r="W44" s="11">
        <f t="shared" si="13"/>
        <v>46.019774126659193</v>
      </c>
      <c r="X44" s="11">
        <f t="shared" si="13"/>
        <v>44.542242381298628</v>
      </c>
    </row>
    <row r="45" spans="1:24" ht="15.75">
      <c r="B45" s="10" t="s">
        <v>31</v>
      </c>
      <c r="C45" s="9"/>
      <c r="D45" s="11">
        <f t="shared" ref="D45:X45" si="14">+D13/D36</f>
        <v>479.48733971418682</v>
      </c>
      <c r="E45" s="11">
        <f t="shared" si="14"/>
        <v>469.70047720179571</v>
      </c>
      <c r="F45" s="11">
        <f t="shared" si="14"/>
        <v>460.5043970001052</v>
      </c>
      <c r="G45" s="11">
        <f t="shared" si="14"/>
        <v>466.49549436693627</v>
      </c>
      <c r="H45" s="11">
        <f t="shared" si="14"/>
        <v>456.50522954433058</v>
      </c>
      <c r="I45" s="11">
        <f t="shared" si="14"/>
        <v>445.03106461842975</v>
      </c>
      <c r="J45" s="11">
        <f t="shared" si="14"/>
        <v>445.08993925079301</v>
      </c>
      <c r="K45" s="11">
        <f t="shared" si="14"/>
        <v>437.03436628992466</v>
      </c>
      <c r="L45" s="11">
        <f t="shared" si="14"/>
        <v>432.18157461561123</v>
      </c>
      <c r="M45" s="11">
        <f t="shared" si="14"/>
        <v>430.03520282411961</v>
      </c>
      <c r="N45" s="11">
        <f t="shared" si="14"/>
        <v>417.22880374671337</v>
      </c>
      <c r="O45" s="11">
        <f t="shared" si="14"/>
        <v>389.21813661409794</v>
      </c>
      <c r="P45" s="11">
        <f t="shared" si="14"/>
        <v>382.32999411781338</v>
      </c>
      <c r="Q45" s="11">
        <f t="shared" si="14"/>
        <v>370.84146187389814</v>
      </c>
      <c r="R45" s="11">
        <f t="shared" si="14"/>
        <v>359.96057471188396</v>
      </c>
      <c r="S45" s="11">
        <f t="shared" si="14"/>
        <v>331.10359512678974</v>
      </c>
      <c r="T45" s="11">
        <f t="shared" si="14"/>
        <v>326.79596784459932</v>
      </c>
      <c r="U45" s="11">
        <f t="shared" si="14"/>
        <v>340.64613568546855</v>
      </c>
      <c r="V45" s="11">
        <f t="shared" si="14"/>
        <v>338.57819953741887</v>
      </c>
      <c r="W45" s="11">
        <f t="shared" si="14"/>
        <v>337.9406947922414</v>
      </c>
      <c r="X45" s="11">
        <f t="shared" si="14"/>
        <v>338.1923548565801</v>
      </c>
    </row>
    <row r="46" spans="1:24" ht="15.75">
      <c r="B46" s="10" t="s">
        <v>11</v>
      </c>
      <c r="C46" s="9"/>
      <c r="D46" s="11">
        <f t="shared" ref="D46:X46" si="15">+D16/D36</f>
        <v>1738.2233992283134</v>
      </c>
      <c r="E46" s="11">
        <f t="shared" si="15"/>
        <v>1646.3252419372357</v>
      </c>
      <c r="F46" s="11">
        <f t="shared" si="15"/>
        <v>1561.390516814007</v>
      </c>
      <c r="G46" s="11">
        <f t="shared" si="15"/>
        <v>1479.6881210431466</v>
      </c>
      <c r="H46" s="11">
        <f t="shared" si="15"/>
        <v>1397.417789134282</v>
      </c>
      <c r="I46" s="11">
        <f t="shared" si="15"/>
        <v>1312.9833742970188</v>
      </c>
      <c r="J46" s="11">
        <f t="shared" si="15"/>
        <v>1226.6681802031337</v>
      </c>
      <c r="K46" s="11">
        <f t="shared" si="15"/>
        <v>1140.6918357207201</v>
      </c>
      <c r="L46" s="11">
        <f t="shared" si="15"/>
        <v>1057.6946278706125</v>
      </c>
      <c r="M46" s="11">
        <f t="shared" si="15"/>
        <v>980.13154816975452</v>
      </c>
      <c r="N46" s="11">
        <f t="shared" si="15"/>
        <v>908.91603089618332</v>
      </c>
      <c r="O46" s="11">
        <f t="shared" si="15"/>
        <v>843.74312710675019</v>
      </c>
      <c r="P46" s="11">
        <f t="shared" si="15"/>
        <v>783.20485470838503</v>
      </c>
      <c r="Q46" s="11">
        <f t="shared" si="15"/>
        <v>726.34952946698604</v>
      </c>
      <c r="R46" s="11">
        <f t="shared" si="15"/>
        <v>672.22625104881399</v>
      </c>
      <c r="S46" s="11">
        <f t="shared" si="15"/>
        <v>620.26524917319205</v>
      </c>
      <c r="T46" s="11">
        <f t="shared" si="15"/>
        <v>570.6885925920916</v>
      </c>
      <c r="U46" s="11">
        <f t="shared" si="15"/>
        <v>523.15371381917964</v>
      </c>
      <c r="V46" s="11">
        <f t="shared" si="15"/>
        <v>477.5489982930232</v>
      </c>
      <c r="W46" s="11">
        <f t="shared" si="15"/>
        <v>433.78812966155846</v>
      </c>
      <c r="X46" s="11">
        <f t="shared" si="15"/>
        <v>391.78320700534397</v>
      </c>
    </row>
    <row r="47" spans="1:24" ht="15.75">
      <c r="B47" s="10" t="s">
        <v>12</v>
      </c>
      <c r="C47" s="9"/>
      <c r="D47" s="11">
        <f t="shared" ref="D47:X47" si="16">+D19/D36</f>
        <v>0</v>
      </c>
      <c r="E47" s="11">
        <f t="shared" si="16"/>
        <v>0</v>
      </c>
      <c r="F47" s="11">
        <f t="shared" si="16"/>
        <v>0</v>
      </c>
      <c r="G47" s="11">
        <f t="shared" si="16"/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16"/>
        <v>0</v>
      </c>
      <c r="U47" s="11">
        <f t="shared" si="16"/>
        <v>0</v>
      </c>
      <c r="V47" s="11">
        <f t="shared" si="16"/>
        <v>0</v>
      </c>
      <c r="W47" s="11">
        <f t="shared" si="16"/>
        <v>0</v>
      </c>
      <c r="X47" s="11">
        <f t="shared" si="16"/>
        <v>0</v>
      </c>
    </row>
    <row r="48" spans="1:24" ht="15.75">
      <c r="B48" s="10" t="s">
        <v>16</v>
      </c>
      <c r="C48" s="9"/>
      <c r="D48" s="11">
        <f t="shared" ref="D48:X48" si="17">+D23/D36</f>
        <v>112.81005439118915</v>
      </c>
      <c r="E48" s="11">
        <f t="shared" si="17"/>
        <v>106.79471944700146</v>
      </c>
      <c r="F48" s="11">
        <f t="shared" si="17"/>
        <v>102.26539408865617</v>
      </c>
      <c r="G48" s="11">
        <f t="shared" si="17"/>
        <v>98.239525382683198</v>
      </c>
      <c r="H48" s="11">
        <f t="shared" si="17"/>
        <v>93.720946862031084</v>
      </c>
      <c r="I48" s="11">
        <f t="shared" si="17"/>
        <v>88.551451089085305</v>
      </c>
      <c r="J48" s="11">
        <f t="shared" si="17"/>
        <v>83.05500200089655</v>
      </c>
      <c r="K48" s="11">
        <f t="shared" si="17"/>
        <v>77.662563908550609</v>
      </c>
      <c r="L48" s="11">
        <f t="shared" si="17"/>
        <v>72.818965773992147</v>
      </c>
      <c r="M48" s="11">
        <f t="shared" si="17"/>
        <v>68.811593789769333</v>
      </c>
      <c r="N48" s="11">
        <f t="shared" si="17"/>
        <v>65.483368424270552</v>
      </c>
      <c r="O48" s="11">
        <f t="shared" si="17"/>
        <v>62.75585973761892</v>
      </c>
      <c r="P48" s="11">
        <f t="shared" si="17"/>
        <v>60.071002888711128</v>
      </c>
      <c r="Q48" s="11">
        <f t="shared" si="17"/>
        <v>57.411196753676265</v>
      </c>
      <c r="R48" s="11">
        <f t="shared" si="17"/>
        <v>55.186256502102559</v>
      </c>
      <c r="S48" s="11">
        <f t="shared" si="17"/>
        <v>53.096982027249716</v>
      </c>
      <c r="T48" s="11">
        <f t="shared" si="17"/>
        <v>50.991018063666353</v>
      </c>
      <c r="U48" s="11">
        <f t="shared" si="17"/>
        <v>49.288583279730794</v>
      </c>
      <c r="V48" s="11">
        <f t="shared" si="17"/>
        <v>47.577755756993731</v>
      </c>
      <c r="W48" s="11">
        <f t="shared" si="17"/>
        <v>46.019774126659193</v>
      </c>
      <c r="X48" s="11">
        <f t="shared" si="17"/>
        <v>44.542242381298628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0</v>
      </c>
      <c r="E50" s="11">
        <f t="shared" ref="E50:X50" si="18">+E35/E36</f>
        <v>0</v>
      </c>
      <c r="F50" s="11">
        <f t="shared" si="18"/>
        <v>0</v>
      </c>
      <c r="G50" s="11">
        <f t="shared" si="18"/>
        <v>0</v>
      </c>
      <c r="H50" s="11">
        <f t="shared" si="18"/>
        <v>0</v>
      </c>
      <c r="I50" s="11">
        <f t="shared" si="18"/>
        <v>0</v>
      </c>
      <c r="J50" s="11">
        <f t="shared" si="18"/>
        <v>0</v>
      </c>
      <c r="K50" s="11">
        <f t="shared" si="18"/>
        <v>0</v>
      </c>
      <c r="L50" s="11">
        <f t="shared" si="18"/>
        <v>0</v>
      </c>
      <c r="M50" s="11">
        <f t="shared" si="18"/>
        <v>0</v>
      </c>
      <c r="N50" s="11">
        <f t="shared" si="18"/>
        <v>0</v>
      </c>
      <c r="O50" s="11">
        <f t="shared" si="18"/>
        <v>0</v>
      </c>
      <c r="P50" s="11">
        <f t="shared" si="18"/>
        <v>0</v>
      </c>
      <c r="Q50" s="11">
        <f t="shared" si="18"/>
        <v>0</v>
      </c>
      <c r="R50" s="11">
        <f t="shared" si="18"/>
        <v>0</v>
      </c>
      <c r="S50" s="11">
        <f t="shared" si="18"/>
        <v>0</v>
      </c>
      <c r="T50" s="11">
        <f t="shared" si="18"/>
        <v>0</v>
      </c>
      <c r="U50" s="11">
        <f t="shared" si="18"/>
        <v>0</v>
      </c>
      <c r="V50" s="11">
        <f t="shared" si="18"/>
        <v>0</v>
      </c>
      <c r="W50" s="11">
        <f t="shared" si="18"/>
        <v>0</v>
      </c>
      <c r="X50" s="11">
        <f t="shared" si="18"/>
        <v>0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-0.89597207956686464</v>
      </c>
      <c r="F53" s="32">
        <f>IFERROR(((F39/$D39)-1)*100,0)</f>
        <v>-1.683285971947468</v>
      </c>
      <c r="G53" s="32">
        <f>IFERROR(((G39/$D39)-1)*100,0)</f>
        <v>-2.5023100967672685</v>
      </c>
      <c r="H53" s="32">
        <f t="shared" ref="H53:X53" si="19">IFERROR(((H39/$D39)-1)*100,0)</f>
        <v>-3.3057882922398973</v>
      </c>
      <c r="I53" s="32">
        <f t="shared" si="19"/>
        <v>-6.7433995095382615</v>
      </c>
      <c r="J53" s="32">
        <f t="shared" si="19"/>
        <v>-7.4866828767466203</v>
      </c>
      <c r="K53" s="32">
        <f t="shared" si="19"/>
        <v>-8.3335439979557169</v>
      </c>
      <c r="L53" s="32">
        <f t="shared" si="19"/>
        <v>-8.9090801850699499</v>
      </c>
      <c r="M53" s="32">
        <f t="shared" si="19"/>
        <v>-9.5157423235544432</v>
      </c>
      <c r="N53" s="32">
        <f t="shared" si="19"/>
        <v>-9.94043513484446</v>
      </c>
      <c r="O53" s="32">
        <f t="shared" si="19"/>
        <v>-10.44482590402902</v>
      </c>
      <c r="P53" s="32">
        <f t="shared" si="19"/>
        <v>-10.604149862671541</v>
      </c>
      <c r="Q53" s="32">
        <f t="shared" si="19"/>
        <v>-10.668885675796226</v>
      </c>
      <c r="R53" s="32">
        <f t="shared" si="19"/>
        <v>-10.664391154282482</v>
      </c>
      <c r="S53" s="32">
        <f t="shared" si="19"/>
        <v>-10.741813240489362</v>
      </c>
      <c r="T53" s="32">
        <f t="shared" si="19"/>
        <v>-13.260294364274817</v>
      </c>
      <c r="U53" s="32">
        <f t="shared" si="19"/>
        <v>-12.929372628509617</v>
      </c>
      <c r="V53" s="32">
        <f t="shared" si="19"/>
        <v>-12.621635600952985</v>
      </c>
      <c r="W53" s="32">
        <f t="shared" si="19"/>
        <v>-12.134832503721016</v>
      </c>
      <c r="X53" s="32">
        <f t="shared" si="19"/>
        <v>-11.561771593930681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-2.910215724530818</v>
      </c>
      <c r="F54" s="32">
        <f t="shared" ref="F54:I54" si="21">IFERROR(((F40/$D40)-1)*100,0)</f>
        <v>-5.9778640439385189</v>
      </c>
      <c r="G54" s="32">
        <f t="shared" si="21"/>
        <v>-10.349750074346343</v>
      </c>
      <c r="H54" s="32">
        <f t="shared" si="21"/>
        <v>-13.835957310988823</v>
      </c>
      <c r="I54" s="32">
        <f t="shared" si="21"/>
        <v>-16.804077013967543</v>
      </c>
      <c r="J54" s="32">
        <f t="shared" ref="J54:X54" si="22">IFERROR(((J40/$D40)-1)*100,0)</f>
        <v>-19.846655847879124</v>
      </c>
      <c r="K54" s="32">
        <f t="shared" si="22"/>
        <v>-23.243564667803042</v>
      </c>
      <c r="L54" s="32">
        <f t="shared" si="22"/>
        <v>-25.634194091750217</v>
      </c>
      <c r="M54" s="32">
        <f t="shared" si="22"/>
        <v>-28.699859093835091</v>
      </c>
      <c r="N54" s="32">
        <f t="shared" si="22"/>
        <v>-30.762778077114739</v>
      </c>
      <c r="O54" s="32">
        <f t="shared" si="22"/>
        <v>-32.534009665392261</v>
      </c>
      <c r="P54" s="32">
        <f t="shared" si="22"/>
        <v>-33.937416873530182</v>
      </c>
      <c r="Q54" s="32">
        <f t="shared" si="22"/>
        <v>-34.990220842961186</v>
      </c>
      <c r="R54" s="32">
        <f t="shared" si="22"/>
        <v>-36.025068388341218</v>
      </c>
      <c r="S54" s="32">
        <f t="shared" si="22"/>
        <v>-36.826104339831559</v>
      </c>
      <c r="T54" s="32">
        <f t="shared" si="22"/>
        <v>-37.313305407001131</v>
      </c>
      <c r="U54" s="32">
        <f t="shared" si="22"/>
        <v>-38.232242460190179</v>
      </c>
      <c r="V54" s="32">
        <f t="shared" si="22"/>
        <v>-38.795232625407536</v>
      </c>
      <c r="W54" s="32">
        <f t="shared" si="22"/>
        <v>-38.695023675015349</v>
      </c>
      <c r="X54" s="39">
        <f t="shared" si="22"/>
        <v>-38.306614563445393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1.1256402277859179</v>
      </c>
      <c r="F55" s="32">
        <f t="shared" ref="F55:I55" si="23">IFERROR(((F41/$D41)-1)*100,0)</f>
        <v>2.343684615203534</v>
      </c>
      <c r="G55" s="32">
        <f t="shared" si="23"/>
        <v>3.6329094418844354</v>
      </c>
      <c r="H55" s="32">
        <f t="shared" si="23"/>
        <v>4.9297309618811402</v>
      </c>
      <c r="I55" s="32">
        <f t="shared" si="23"/>
        <v>1.6702214798162585</v>
      </c>
      <c r="J55" s="32">
        <f t="shared" ref="J55:X55" si="24">IFERROR(((J41/$D41)-1)*100,0)</f>
        <v>2.8457592952162658</v>
      </c>
      <c r="K55" s="32">
        <f t="shared" si="24"/>
        <v>4.0819146720218358</v>
      </c>
      <c r="L55" s="32">
        <f t="shared" si="24"/>
        <v>5.3445810406291372</v>
      </c>
      <c r="M55" s="32">
        <f t="shared" si="24"/>
        <v>6.632076988955049</v>
      </c>
      <c r="N55" s="32">
        <f t="shared" si="24"/>
        <v>7.9594081854916787</v>
      </c>
      <c r="O55" s="32">
        <f t="shared" si="24"/>
        <v>9.1922249965482816</v>
      </c>
      <c r="P55" s="32">
        <f t="shared" si="24"/>
        <v>10.482863629329241</v>
      </c>
      <c r="Q55" s="32">
        <f t="shared" si="24"/>
        <v>11.833853544860951</v>
      </c>
      <c r="R55" s="32">
        <f t="shared" si="24"/>
        <v>13.236646004315865</v>
      </c>
      <c r="S55" s="32">
        <f t="shared" si="24"/>
        <v>14.672110107971692</v>
      </c>
      <c r="T55" s="32">
        <f t="shared" si="24"/>
        <v>11.452149924697629</v>
      </c>
      <c r="U55" s="32">
        <f t="shared" si="24"/>
        <v>12.867720514659474</v>
      </c>
      <c r="V55" s="32">
        <f t="shared" si="24"/>
        <v>14.349195169282902</v>
      </c>
      <c r="W55" s="32">
        <f t="shared" si="24"/>
        <v>15.864458561465611</v>
      </c>
      <c r="X55" s="32">
        <f t="shared" si="24"/>
        <v>17.389203980567579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-4.6212998852328102</v>
      </c>
      <c r="F56" s="32">
        <f t="shared" ref="F56:I56" si="25">IFERROR(((F42/$D42)-1)*100,0)</f>
        <v>-8.8546940246661663</v>
      </c>
      <c r="G56" s="32">
        <f t="shared" si="25"/>
        <v>-12.276125291792628</v>
      </c>
      <c r="H56" s="32">
        <f t="shared" si="25"/>
        <v>-16.428809770255683</v>
      </c>
      <c r="I56" s="32">
        <f t="shared" si="25"/>
        <v>-20.765955176777595</v>
      </c>
      <c r="J56" s="32">
        <f t="shared" ref="J56:X56" si="26">IFERROR(((J42/$D42)-1)*100,0)</f>
        <v>-24.702962253142815</v>
      </c>
      <c r="K56" s="32">
        <f t="shared" si="26"/>
        <v>-28.969148412906986</v>
      </c>
      <c r="L56" s="32">
        <f t="shared" si="26"/>
        <v>-32.946525397661809</v>
      </c>
      <c r="M56" s="32">
        <f t="shared" si="26"/>
        <v>-36.538719198980331</v>
      </c>
      <c r="N56" s="32">
        <f t="shared" si="26"/>
        <v>-40.286814558881701</v>
      </c>
      <c r="O56" s="32">
        <f t="shared" si="26"/>
        <v>-44.402250039356616</v>
      </c>
      <c r="P56" s="32">
        <f t="shared" si="26"/>
        <v>-47.41064507037742</v>
      </c>
      <c r="Q56" s="32">
        <f t="shared" si="26"/>
        <v>-50.45733162316214</v>
      </c>
      <c r="R56" s="32">
        <f t="shared" si="26"/>
        <v>-53.342056188764161</v>
      </c>
      <c r="S56" s="32">
        <f t="shared" si="26"/>
        <v>-56.89951236648718</v>
      </c>
      <c r="T56" s="32">
        <f t="shared" si="26"/>
        <v>-59.301990301334648</v>
      </c>
      <c r="U56" s="32">
        <f t="shared" si="26"/>
        <v>-60.820412527697151</v>
      </c>
      <c r="V56" s="32">
        <f t="shared" si="26"/>
        <v>-62.939401525272352</v>
      </c>
      <c r="W56" s="32">
        <f t="shared" si="26"/>
        <v>-64.911336516731438</v>
      </c>
      <c r="X56" s="32">
        <f t="shared" si="26"/>
        <v>-66.766320795820278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-4.5851344820540874</v>
      </c>
      <c r="F57" s="32">
        <f t="shared" ref="F57:I57" si="27">IFERROR(((F43/$D43)-1)*100,0)</f>
        <v>-8.8296377742103971</v>
      </c>
      <c r="G57" s="32">
        <f t="shared" si="27"/>
        <v>-12.243577070916523</v>
      </c>
      <c r="H57" s="32">
        <f t="shared" si="27"/>
        <v>-16.403749771142696</v>
      </c>
      <c r="I57" s="32">
        <f t="shared" si="27"/>
        <v>-20.72841565650959</v>
      </c>
      <c r="J57" s="32">
        <f t="shared" ref="J57:X57" si="28">IFERROR(((J43/$D43)-1)*100,0)</f>
        <v>-24.617846227723405</v>
      </c>
      <c r="K57" s="32">
        <f t="shared" si="28"/>
        <v>-28.857890512674679</v>
      </c>
      <c r="L57" s="32">
        <f t="shared" si="28"/>
        <v>-32.81918257758624</v>
      </c>
      <c r="M57" s="32">
        <f t="shared" si="28"/>
        <v>-36.413404767733482</v>
      </c>
      <c r="N57" s="32">
        <f t="shared" si="28"/>
        <v>-40.202082654149052</v>
      </c>
      <c r="O57" s="32">
        <f t="shared" si="28"/>
        <v>-44.403873685132758</v>
      </c>
      <c r="P57" s="32">
        <f t="shared" si="28"/>
        <v>-47.444234797637506</v>
      </c>
      <c r="Q57" s="32">
        <f t="shared" si="28"/>
        <v>-50.525964812522297</v>
      </c>
      <c r="R57" s="32">
        <f t="shared" si="28"/>
        <v>-53.457102964975078</v>
      </c>
      <c r="S57" s="32">
        <f t="shared" si="28"/>
        <v>-57.101310482284283</v>
      </c>
      <c r="T57" s="32">
        <f t="shared" si="28"/>
        <v>-59.531036005865666</v>
      </c>
      <c r="U57" s="32">
        <f t="shared" si="28"/>
        <v>-61.049931610262874</v>
      </c>
      <c r="V57" s="32">
        <f t="shared" si="28"/>
        <v>-63.199565051499604</v>
      </c>
      <c r="W57" s="32">
        <f t="shared" si="28"/>
        <v>-65.201556230827777</v>
      </c>
      <c r="X57" s="32">
        <f t="shared" si="28"/>
        <v>-67.084275282446981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-5.3322684548386512</v>
      </c>
      <c r="F58" s="32">
        <f t="shared" ref="F58:I58" si="29">IFERROR(((F44/$D44)-1)*100,0)</f>
        <v>-9.3472699392267664</v>
      </c>
      <c r="G58" s="32">
        <f t="shared" si="29"/>
        <v>-12.915984383785528</v>
      </c>
      <c r="H58" s="32">
        <f t="shared" si="29"/>
        <v>-16.92145937893369</v>
      </c>
      <c r="I58" s="32">
        <f t="shared" si="29"/>
        <v>-21.503937244798045</v>
      </c>
      <c r="J58" s="32">
        <f t="shared" ref="J58:X58" si="30">IFERROR(((J44/$D44)-1)*100,0)</f>
        <v>-26.376241506906474</v>
      </c>
      <c r="K58" s="32">
        <f t="shared" si="30"/>
        <v>-31.156345657593874</v>
      </c>
      <c r="L58" s="32">
        <f t="shared" si="30"/>
        <v>-35.449932927539166</v>
      </c>
      <c r="M58" s="32">
        <f t="shared" si="30"/>
        <v>-39.002251030610488</v>
      </c>
      <c r="N58" s="32">
        <f t="shared" si="30"/>
        <v>-41.952542459384702</v>
      </c>
      <c r="O58" s="32">
        <f t="shared" si="30"/>
        <v>-44.370331105415758</v>
      </c>
      <c r="P58" s="32">
        <f t="shared" si="30"/>
        <v>-46.750311208605467</v>
      </c>
      <c r="Q58" s="32">
        <f t="shared" si="30"/>
        <v>-49.108085211454103</v>
      </c>
      <c r="R58" s="32">
        <f t="shared" si="30"/>
        <v>-51.080374174154471</v>
      </c>
      <c r="S58" s="32">
        <f t="shared" si="30"/>
        <v>-52.932402777569479</v>
      </c>
      <c r="T58" s="32">
        <f t="shared" si="30"/>
        <v>-54.799225708334617</v>
      </c>
      <c r="U58" s="32">
        <f t="shared" si="30"/>
        <v>-56.308341888734702</v>
      </c>
      <c r="V58" s="32">
        <f t="shared" si="30"/>
        <v>-57.824897777276753</v>
      </c>
      <c r="W58" s="32">
        <f t="shared" si="30"/>
        <v>-59.205964064978332</v>
      </c>
      <c r="X58" s="32">
        <f t="shared" si="30"/>
        <v>-60.515715889258956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-2.0411096814829111</v>
      </c>
      <c r="F59" s="32">
        <f t="shared" ref="F59:I59" si="31">IFERROR(((F45/$D45)-1)*100,0)</f>
        <v>-3.9590081200886362</v>
      </c>
      <c r="G59" s="32">
        <f t="shared" si="31"/>
        <v>-2.7095283381193602</v>
      </c>
      <c r="H59" s="32">
        <f t="shared" si="31"/>
        <v>-4.7930588080918763</v>
      </c>
      <c r="I59" s="32">
        <f t="shared" si="31"/>
        <v>-7.1860656667798173</v>
      </c>
      <c r="J59" s="32">
        <f t="shared" ref="J59:X59" si="32">IFERROR(((J45/$D45)-1)*100,0)</f>
        <v>-7.1737870042402836</v>
      </c>
      <c r="K59" s="32">
        <f t="shared" si="32"/>
        <v>-8.8538257234419433</v>
      </c>
      <c r="L59" s="32">
        <f t="shared" si="32"/>
        <v>-9.8659049322915688</v>
      </c>
      <c r="M59" s="32">
        <f t="shared" si="32"/>
        <v>-10.313543819435289</v>
      </c>
      <c r="N59" s="32">
        <f t="shared" si="32"/>
        <v>-12.984396210457728</v>
      </c>
      <c r="O59" s="32">
        <f t="shared" si="32"/>
        <v>-18.826191146964721</v>
      </c>
      <c r="P59" s="32">
        <f t="shared" si="32"/>
        <v>-20.262755144752532</v>
      </c>
      <c r="Q59" s="32">
        <f t="shared" si="32"/>
        <v>-22.658758394966259</v>
      </c>
      <c r="R59" s="32">
        <f t="shared" si="32"/>
        <v>-24.928033568842601</v>
      </c>
      <c r="S59" s="32">
        <f t="shared" si="32"/>
        <v>-30.94633211292831</v>
      </c>
      <c r="T59" s="32">
        <f t="shared" si="32"/>
        <v>-31.844713973178919</v>
      </c>
      <c r="U59" s="32">
        <f t="shared" si="32"/>
        <v>-28.956177260379569</v>
      </c>
      <c r="V59" s="32">
        <f t="shared" si="32"/>
        <v>-29.387457917191551</v>
      </c>
      <c r="W59" s="32">
        <f t="shared" si="32"/>
        <v>-29.520413407853198</v>
      </c>
      <c r="X59" s="32">
        <f t="shared" si="32"/>
        <v>-29.467928171331891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-5.2869014035753947</v>
      </c>
      <c r="F60" s="32">
        <f t="shared" ref="F60:I60" si="33">IFERROR(((F46/$D46)-1)*100,0)</f>
        <v>-10.173196523117312</v>
      </c>
      <c r="G60" s="32">
        <f t="shared" si="33"/>
        <v>-14.873535720434084</v>
      </c>
      <c r="H60" s="32">
        <f t="shared" si="33"/>
        <v>-19.606548286332615</v>
      </c>
      <c r="I60" s="32">
        <f t="shared" si="33"/>
        <v>-24.464060552865675</v>
      </c>
      <c r="J60" s="32">
        <f t="shared" ref="J60:X60" si="34">IFERROR(((J46/$D46)-1)*100,0)</f>
        <v>-29.429774058517754</v>
      </c>
      <c r="K60" s="32">
        <f t="shared" si="34"/>
        <v>-34.375993544493092</v>
      </c>
      <c r="L60" s="32">
        <f t="shared" si="34"/>
        <v>-39.150823286570791</v>
      </c>
      <c r="M60" s="32">
        <f t="shared" si="34"/>
        <v>-43.613027611704844</v>
      </c>
      <c r="N60" s="32">
        <f t="shared" si="34"/>
        <v>-47.710056641758605</v>
      </c>
      <c r="O60" s="32">
        <f t="shared" si="34"/>
        <v>-51.459454090807256</v>
      </c>
      <c r="P60" s="32">
        <f t="shared" si="34"/>
        <v>-54.942221175017558</v>
      </c>
      <c r="Q60" s="32">
        <f t="shared" si="34"/>
        <v>-58.213108292671137</v>
      </c>
      <c r="R60" s="32">
        <f t="shared" si="34"/>
        <v>-61.326820744258207</v>
      </c>
      <c r="S60" s="32">
        <f t="shared" si="34"/>
        <v>-64.31613741659676</v>
      </c>
      <c r="T60" s="32">
        <f t="shared" si="34"/>
        <v>-67.168282693383972</v>
      </c>
      <c r="U60" s="32">
        <f t="shared" si="34"/>
        <v>-69.902964483654145</v>
      </c>
      <c r="V60" s="32">
        <f t="shared" si="34"/>
        <v>-72.526603973630117</v>
      </c>
      <c r="W60" s="32">
        <f t="shared" si="34"/>
        <v>-75.044166943435513</v>
      </c>
      <c r="X60" s="32">
        <f t="shared" si="34"/>
        <v>-77.4607103333624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0</v>
      </c>
      <c r="F61" s="32">
        <f t="shared" ref="F61:I61" si="36">IFERROR(((F47/$D47)-1)*100,0)</f>
        <v>0</v>
      </c>
      <c r="G61" s="32">
        <f t="shared" si="36"/>
        <v>0</v>
      </c>
      <c r="H61" s="32">
        <f t="shared" si="36"/>
        <v>0</v>
      </c>
      <c r="I61" s="32">
        <f t="shared" si="36"/>
        <v>0</v>
      </c>
      <c r="J61" s="32">
        <f t="shared" ref="J61:X61" si="37">IFERROR(((J47/$D47)-1)*100,0)</f>
        <v>0</v>
      </c>
      <c r="K61" s="32">
        <f t="shared" si="37"/>
        <v>0</v>
      </c>
      <c r="L61" s="32">
        <f t="shared" si="37"/>
        <v>0</v>
      </c>
      <c r="M61" s="32">
        <f t="shared" si="37"/>
        <v>0</v>
      </c>
      <c r="N61" s="32">
        <f t="shared" si="37"/>
        <v>0</v>
      </c>
      <c r="O61" s="32">
        <f t="shared" si="37"/>
        <v>0</v>
      </c>
      <c r="P61" s="32">
        <f t="shared" si="37"/>
        <v>0</v>
      </c>
      <c r="Q61" s="32">
        <f t="shared" si="37"/>
        <v>0</v>
      </c>
      <c r="R61" s="32">
        <f t="shared" si="37"/>
        <v>0</v>
      </c>
      <c r="S61" s="32">
        <f t="shared" si="37"/>
        <v>0</v>
      </c>
      <c r="T61" s="32">
        <f t="shared" si="37"/>
        <v>0</v>
      </c>
      <c r="U61" s="32">
        <f t="shared" si="37"/>
        <v>0</v>
      </c>
      <c r="V61" s="32">
        <f t="shared" si="37"/>
        <v>0</v>
      </c>
      <c r="W61" s="32">
        <f t="shared" si="37"/>
        <v>0</v>
      </c>
      <c r="X61" s="32">
        <f t="shared" si="37"/>
        <v>0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-5.3322684548386512</v>
      </c>
      <c r="F62" s="32">
        <f t="shared" ref="F62:I62" si="38">IFERROR(((F48/$D48)-1)*100,0)</f>
        <v>-9.3472699392267664</v>
      </c>
      <c r="G62" s="32">
        <f t="shared" si="38"/>
        <v>-12.915984383785528</v>
      </c>
      <c r="H62" s="32">
        <f t="shared" si="38"/>
        <v>-16.92145937893369</v>
      </c>
      <c r="I62" s="32">
        <f t="shared" si="38"/>
        <v>-21.503937244798045</v>
      </c>
      <c r="J62" s="32">
        <f t="shared" ref="J62:X62" si="39">IFERROR(((J48/$D48)-1)*100,0)</f>
        <v>-26.376241506906474</v>
      </c>
      <c r="K62" s="32">
        <f t="shared" si="39"/>
        <v>-31.156345657593874</v>
      </c>
      <c r="L62" s="32">
        <f t="shared" si="39"/>
        <v>-35.449932927539166</v>
      </c>
      <c r="M62" s="32">
        <f t="shared" si="39"/>
        <v>-39.002251030610488</v>
      </c>
      <c r="N62" s="32">
        <f t="shared" si="39"/>
        <v>-41.952542459384702</v>
      </c>
      <c r="O62" s="32">
        <f t="shared" si="39"/>
        <v>-44.370331105415758</v>
      </c>
      <c r="P62" s="32">
        <f t="shared" si="39"/>
        <v>-46.750311208605467</v>
      </c>
      <c r="Q62" s="32">
        <f t="shared" si="39"/>
        <v>-49.108085211454103</v>
      </c>
      <c r="R62" s="32">
        <f t="shared" si="39"/>
        <v>-51.080374174154471</v>
      </c>
      <c r="S62" s="32">
        <f t="shared" si="39"/>
        <v>-52.932402777569479</v>
      </c>
      <c r="T62" s="32">
        <f t="shared" si="39"/>
        <v>-54.799225708334617</v>
      </c>
      <c r="U62" s="32">
        <f t="shared" si="39"/>
        <v>-56.308341888734702</v>
      </c>
      <c r="V62" s="32">
        <f t="shared" si="39"/>
        <v>-57.824897777276753</v>
      </c>
      <c r="W62" s="32">
        <f t="shared" si="39"/>
        <v>-59.205964064978332</v>
      </c>
      <c r="X62" s="32">
        <f t="shared" si="39"/>
        <v>-60.515715889258956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0</v>
      </c>
      <c r="F64" s="32">
        <f t="shared" ref="F64:I64" si="41">IFERROR(((F50/$D50)-1)*100,0)</f>
        <v>0</v>
      </c>
      <c r="G64" s="32">
        <f t="shared" si="41"/>
        <v>0</v>
      </c>
      <c r="H64" s="32">
        <f t="shared" si="41"/>
        <v>0</v>
      </c>
      <c r="I64" s="32">
        <f t="shared" si="41"/>
        <v>0</v>
      </c>
      <c r="J64" s="32">
        <f t="shared" ref="J64:X64" si="42">IFERROR(((J50/$D50)-1)*100,0)</f>
        <v>0</v>
      </c>
      <c r="K64" s="32">
        <f t="shared" si="42"/>
        <v>0</v>
      </c>
      <c r="L64" s="32">
        <f t="shared" si="42"/>
        <v>0</v>
      </c>
      <c r="M64" s="32">
        <f t="shared" si="42"/>
        <v>0</v>
      </c>
      <c r="N64" s="32">
        <f t="shared" si="42"/>
        <v>0</v>
      </c>
      <c r="O64" s="32">
        <f t="shared" si="42"/>
        <v>0</v>
      </c>
      <c r="P64" s="32">
        <f t="shared" si="42"/>
        <v>0</v>
      </c>
      <c r="Q64" s="32">
        <f t="shared" si="42"/>
        <v>0</v>
      </c>
      <c r="R64" s="32">
        <f t="shared" si="42"/>
        <v>0</v>
      </c>
      <c r="S64" s="32">
        <f t="shared" si="42"/>
        <v>0</v>
      </c>
      <c r="T64" s="32">
        <f t="shared" si="42"/>
        <v>0</v>
      </c>
      <c r="U64" s="32">
        <f t="shared" si="42"/>
        <v>0</v>
      </c>
      <c r="V64" s="32">
        <f t="shared" si="42"/>
        <v>0</v>
      </c>
      <c r="W64" s="32">
        <f t="shared" si="42"/>
        <v>0</v>
      </c>
      <c r="X64" s="32">
        <f t="shared" si="42"/>
        <v>0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15.419339201671516</v>
      </c>
      <c r="D67" s="30">
        <f>(D8/D7)*100</f>
        <v>19.17436346974122</v>
      </c>
      <c r="E67" s="30">
        <f t="shared" ref="E67:X67" si="43">(E8/E7)*100</f>
        <v>18.784653378480719</v>
      </c>
      <c r="F67" s="30">
        <f t="shared" si="43"/>
        <v>18.33680698999515</v>
      </c>
      <c r="G67" s="30">
        <f t="shared" si="43"/>
        <v>17.631048273387119</v>
      </c>
      <c r="H67" s="30">
        <f t="shared" si="43"/>
        <v>17.086241703222942</v>
      </c>
      <c r="I67" s="30">
        <f t="shared" si="43"/>
        <v>17.10580117809403</v>
      </c>
      <c r="J67" s="30">
        <f t="shared" si="43"/>
        <v>16.612628342365674</v>
      </c>
      <c r="K67" s="30">
        <f t="shared" si="43"/>
        <v>16.055554604057228</v>
      </c>
      <c r="L67" s="30">
        <f t="shared" si="43"/>
        <v>15.653777512644007</v>
      </c>
      <c r="M67" s="30">
        <f t="shared" si="43"/>
        <v>15.1090902692398</v>
      </c>
      <c r="N67" s="30">
        <f t="shared" si="43"/>
        <v>14.74112894918265</v>
      </c>
      <c r="O67" s="30">
        <f t="shared" si="43"/>
        <v>14.444921062132307</v>
      </c>
      <c r="P67" s="30">
        <f t="shared" si="43"/>
        <v>14.169650813444129</v>
      </c>
      <c r="Q67" s="30">
        <f t="shared" si="43"/>
        <v>13.95394140188097</v>
      </c>
      <c r="R67" s="30">
        <f t="shared" si="43"/>
        <v>13.73112701109202</v>
      </c>
      <c r="S67" s="30">
        <f t="shared" si="43"/>
        <v>13.570959495863931</v>
      </c>
      <c r="T67" s="30">
        <f t="shared" si="43"/>
        <v>13.857292436415275</v>
      </c>
      <c r="U67" s="30">
        <f t="shared" si="43"/>
        <v>13.602261400116634</v>
      </c>
      <c r="V67" s="30">
        <f t="shared" si="43"/>
        <v>13.430812808098228</v>
      </c>
      <c r="W67" s="30">
        <f t="shared" si="43"/>
        <v>13.378269592542653</v>
      </c>
      <c r="X67" s="30">
        <f t="shared" si="43"/>
        <v>13.375792543105211</v>
      </c>
    </row>
    <row r="68" spans="1:24" ht="15.75">
      <c r="B68" s="20" t="s">
        <v>38</v>
      </c>
      <c r="C68" s="31">
        <f t="shared" ref="C68:C69" si="44">AVERAGE(D68:X68)</f>
        <v>70.023720972013621</v>
      </c>
      <c r="D68" s="30">
        <f>(D9/D7)*100</f>
        <v>59.113863075132898</v>
      </c>
      <c r="E68" s="30">
        <f t="shared" ref="E68:X68" si="45">(E9/E7)*100</f>
        <v>60.319720350921948</v>
      </c>
      <c r="F68" s="30">
        <f t="shared" si="45"/>
        <v>61.535117591720059</v>
      </c>
      <c r="G68" s="30">
        <f t="shared" si="45"/>
        <v>62.833710469503941</v>
      </c>
      <c r="H68" s="30">
        <f t="shared" si="45"/>
        <v>64.148635570223831</v>
      </c>
      <c r="I68" s="30">
        <f t="shared" si="45"/>
        <v>64.447122453182359</v>
      </c>
      <c r="J68" s="30">
        <f t="shared" si="45"/>
        <v>65.716053881580791</v>
      </c>
      <c r="K68" s="30">
        <f t="shared" si="45"/>
        <v>67.120343917106936</v>
      </c>
      <c r="L68" s="30">
        <f t="shared" si="45"/>
        <v>68.363840786711592</v>
      </c>
      <c r="M68" s="30">
        <f t="shared" si="45"/>
        <v>69.663322222104028</v>
      </c>
      <c r="N68" s="30">
        <f t="shared" si="45"/>
        <v>70.863074707334277</v>
      </c>
      <c r="O68" s="30">
        <f t="shared" si="45"/>
        <v>72.075949854085025</v>
      </c>
      <c r="P68" s="30">
        <f t="shared" si="45"/>
        <v>73.057852939480142</v>
      </c>
      <c r="Q68" s="30">
        <f t="shared" si="45"/>
        <v>74.004798391104131</v>
      </c>
      <c r="R68" s="30">
        <f t="shared" si="45"/>
        <v>74.929310646404204</v>
      </c>
      <c r="S68" s="30">
        <f t="shared" si="45"/>
        <v>75.944982321040882</v>
      </c>
      <c r="T68" s="30">
        <f t="shared" si="45"/>
        <v>75.955608585374662</v>
      </c>
      <c r="U68" s="30">
        <f t="shared" si="45"/>
        <v>76.627987847605468</v>
      </c>
      <c r="V68" s="30">
        <f t="shared" si="45"/>
        <v>77.360370756291701</v>
      </c>
      <c r="W68" s="30">
        <f t="shared" si="45"/>
        <v>77.951205623854804</v>
      </c>
      <c r="X68" s="30">
        <f t="shared" si="45"/>
        <v>78.465268421522168</v>
      </c>
    </row>
    <row r="69" spans="1:24" ht="15.75">
      <c r="B69" s="20" t="s">
        <v>10</v>
      </c>
      <c r="C69" s="31">
        <f t="shared" si="44"/>
        <v>14.556939826314869</v>
      </c>
      <c r="D69" s="30">
        <f t="shared" ref="D69:X69" si="46">(D10/D7)*100</f>
        <v>21.71177345512589</v>
      </c>
      <c r="E69" s="30">
        <f t="shared" si="46"/>
        <v>20.89562627059734</v>
      </c>
      <c r="F69" s="30">
        <f t="shared" si="46"/>
        <v>20.128075418284798</v>
      </c>
      <c r="G69" s="30">
        <f t="shared" si="46"/>
        <v>19.535241257108943</v>
      </c>
      <c r="H69" s="30">
        <f t="shared" si="46"/>
        <v>18.765122726553233</v>
      </c>
      <c r="I69" s="30">
        <f t="shared" si="46"/>
        <v>18.447076368723607</v>
      </c>
      <c r="J69" s="30">
        <f t="shared" si="46"/>
        <v>17.671317776053542</v>
      </c>
      <c r="K69" s="30">
        <f t="shared" si="46"/>
        <v>16.824101478835829</v>
      </c>
      <c r="L69" s="30">
        <f t="shared" si="46"/>
        <v>15.982381700644401</v>
      </c>
      <c r="M69" s="30">
        <f t="shared" si="46"/>
        <v>15.227587508656173</v>
      </c>
      <c r="N69" s="30">
        <f t="shared" si="46"/>
        <v>14.395796343483063</v>
      </c>
      <c r="O69" s="30">
        <f t="shared" si="46"/>
        <v>13.479129083782675</v>
      </c>
      <c r="P69" s="30">
        <f t="shared" si="46"/>
        <v>12.772496247075743</v>
      </c>
      <c r="Q69" s="30">
        <f t="shared" si="46"/>
        <v>12.041260207014894</v>
      </c>
      <c r="R69" s="30">
        <f t="shared" si="46"/>
        <v>11.339562342503777</v>
      </c>
      <c r="S69" s="30">
        <f t="shared" si="46"/>
        <v>10.484058183095179</v>
      </c>
      <c r="T69" s="30">
        <f t="shared" si="46"/>
        <v>10.187098978210068</v>
      </c>
      <c r="U69" s="30">
        <f t="shared" si="46"/>
        <v>9.7697507522779112</v>
      </c>
      <c r="V69" s="30">
        <f t="shared" si="46"/>
        <v>9.2088164356100766</v>
      </c>
      <c r="W69" s="30">
        <f t="shared" si="46"/>
        <v>8.6705247836025432</v>
      </c>
      <c r="X69" s="30">
        <f t="shared" si="46"/>
        <v>8.1589390353726188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29.885380150401819</v>
      </c>
      <c r="D72" s="30">
        <f>(D13/D$10)*100</f>
        <v>20.574257096771277</v>
      </c>
      <c r="E72" s="30">
        <f t="shared" ref="E72:X72" si="47">(E13/E$10)*100</f>
        <v>21.130833109514629</v>
      </c>
      <c r="F72" s="30">
        <f t="shared" si="47"/>
        <v>21.679361735874426</v>
      </c>
      <c r="G72" s="30">
        <f t="shared" si="47"/>
        <v>22.817952167477586</v>
      </c>
      <c r="H72" s="30">
        <f t="shared" si="47"/>
        <v>23.438843937660337</v>
      </c>
      <c r="I72" s="30">
        <f t="shared" si="47"/>
        <v>24.100470339422174</v>
      </c>
      <c r="J72" s="30">
        <f t="shared" si="47"/>
        <v>25.363950942069106</v>
      </c>
      <c r="K72" s="30">
        <f t="shared" si="47"/>
        <v>26.400708720966254</v>
      </c>
      <c r="L72" s="30">
        <f t="shared" si="47"/>
        <v>27.656166307647112</v>
      </c>
      <c r="M72" s="30">
        <f t="shared" si="47"/>
        <v>29.076504354567035</v>
      </c>
      <c r="N72" s="30">
        <f t="shared" si="47"/>
        <v>29.98134148381985</v>
      </c>
      <c r="O72" s="30">
        <f t="shared" si="47"/>
        <v>30.038820168959045</v>
      </c>
      <c r="P72" s="30">
        <f t="shared" si="47"/>
        <v>31.195183474592923</v>
      </c>
      <c r="Q72" s="30">
        <f t="shared" si="47"/>
        <v>32.118548336193406</v>
      </c>
      <c r="R72" s="30">
        <f t="shared" si="47"/>
        <v>33.103686359681959</v>
      </c>
      <c r="S72" s="30">
        <f t="shared" si="47"/>
        <v>32.963151801535147</v>
      </c>
      <c r="T72" s="30">
        <f t="shared" si="47"/>
        <v>34.454863704693288</v>
      </c>
      <c r="U72" s="30">
        <f t="shared" si="47"/>
        <v>37.307025634603605</v>
      </c>
      <c r="V72" s="30">
        <f t="shared" si="47"/>
        <v>39.200678209742776</v>
      </c>
      <c r="W72" s="30">
        <f t="shared" si="47"/>
        <v>41.325744290956571</v>
      </c>
      <c r="X72" s="30">
        <f t="shared" si="47"/>
        <v>43.664890981689709</v>
      </c>
    </row>
    <row r="73" spans="1:24" ht="15.75">
      <c r="A73" s="36"/>
      <c r="B73" s="10" t="s">
        <v>11</v>
      </c>
      <c r="C73" s="31">
        <f>AVERAGE(D73:X73)</f>
        <v>65.112038863550637</v>
      </c>
      <c r="D73" s="30">
        <f>(D16/D$10)*100</f>
        <v>74.585191610407179</v>
      </c>
      <c r="E73" s="30">
        <f t="shared" ref="E73:X73" si="48">(E16/E$10)*100</f>
        <v>74.064697865765822</v>
      </c>
      <c r="F73" s="30">
        <f t="shared" si="48"/>
        <v>73.506246727470554</v>
      </c>
      <c r="G73" s="30">
        <f>(G16/G$10)*100</f>
        <v>72.376803584279912</v>
      </c>
      <c r="H73" s="30">
        <f t="shared" si="48"/>
        <v>71.749139671242474</v>
      </c>
      <c r="I73" s="30">
        <f t="shared" si="48"/>
        <v>71.104063028793149</v>
      </c>
      <c r="J73" s="30">
        <f t="shared" si="48"/>
        <v>69.90306632686719</v>
      </c>
      <c r="K73" s="30">
        <f t="shared" si="48"/>
        <v>68.907791281724855</v>
      </c>
      <c r="L73" s="30">
        <f t="shared" si="48"/>
        <v>67.684001931622277</v>
      </c>
      <c r="M73" s="30">
        <f t="shared" si="48"/>
        <v>66.270851877356989</v>
      </c>
      <c r="N73" s="30">
        <f t="shared" si="48"/>
        <v>65.313136719485868</v>
      </c>
      <c r="O73" s="30">
        <f t="shared" si="48"/>
        <v>65.11784955459035</v>
      </c>
      <c r="P73" s="30">
        <f t="shared" si="48"/>
        <v>63.903485252823991</v>
      </c>
      <c r="Q73" s="30">
        <f t="shared" si="48"/>
        <v>62.909072662133127</v>
      </c>
      <c r="R73" s="30">
        <f t="shared" si="48"/>
        <v>61.821123036255912</v>
      </c>
      <c r="S73" s="30">
        <f t="shared" si="48"/>
        <v>61.750756762044801</v>
      </c>
      <c r="T73" s="30">
        <f t="shared" si="48"/>
        <v>60.169033924353869</v>
      </c>
      <c r="U73" s="30">
        <f t="shared" si="48"/>
        <v>57.294966734368828</v>
      </c>
      <c r="V73" s="30">
        <f t="shared" si="48"/>
        <v>55.290755982063409</v>
      </c>
      <c r="W73" s="30">
        <f t="shared" si="48"/>
        <v>53.046636877712437</v>
      </c>
      <c r="X73" s="30">
        <f t="shared" si="48"/>
        <v>50.584144723200176</v>
      </c>
    </row>
    <row r="74" spans="1:24" ht="15.75">
      <c r="A74" s="36"/>
      <c r="B74" s="10" t="s">
        <v>12</v>
      </c>
      <c r="C74" s="31">
        <f>AVERAGE(D74:X74)</f>
        <v>0</v>
      </c>
      <c r="D74" s="30">
        <f>(D19/D$10)*100</f>
        <v>0</v>
      </c>
      <c r="E74" s="30">
        <f t="shared" ref="E74:X74" si="49">(E19/E$10)*100</f>
        <v>0</v>
      </c>
      <c r="F74" s="30">
        <f t="shared" si="49"/>
        <v>0</v>
      </c>
      <c r="G74" s="30">
        <f t="shared" si="49"/>
        <v>0</v>
      </c>
      <c r="H74" s="30">
        <f t="shared" si="49"/>
        <v>0</v>
      </c>
      <c r="I74" s="30">
        <f t="shared" si="49"/>
        <v>0</v>
      </c>
      <c r="J74" s="30">
        <f t="shared" si="49"/>
        <v>0</v>
      </c>
      <c r="K74" s="30">
        <f t="shared" si="49"/>
        <v>0</v>
      </c>
      <c r="L74" s="30">
        <f t="shared" si="49"/>
        <v>0</v>
      </c>
      <c r="M74" s="30">
        <f t="shared" si="49"/>
        <v>0</v>
      </c>
      <c r="N74" s="30">
        <f t="shared" si="49"/>
        <v>0</v>
      </c>
      <c r="O74" s="30">
        <f t="shared" si="49"/>
        <v>0</v>
      </c>
      <c r="P74" s="30">
        <f t="shared" si="49"/>
        <v>0</v>
      </c>
      <c r="Q74" s="30">
        <f t="shared" si="49"/>
        <v>0</v>
      </c>
      <c r="R74" s="30">
        <f t="shared" si="49"/>
        <v>0</v>
      </c>
      <c r="S74" s="30">
        <f t="shared" si="49"/>
        <v>0</v>
      </c>
      <c r="T74" s="30">
        <f t="shared" si="49"/>
        <v>0</v>
      </c>
      <c r="U74" s="30">
        <f t="shared" si="49"/>
        <v>0</v>
      </c>
      <c r="V74" s="30">
        <f t="shared" si="49"/>
        <v>0</v>
      </c>
      <c r="W74" s="30">
        <f t="shared" si="49"/>
        <v>0</v>
      </c>
      <c r="X74" s="30">
        <f t="shared" si="49"/>
        <v>0</v>
      </c>
    </row>
    <row r="75" spans="1:24" ht="15.75">
      <c r="A75" s="36"/>
      <c r="B75" s="10" t="s">
        <v>16</v>
      </c>
      <c r="C75" s="31">
        <f>AVERAGE(D75:X75)</f>
        <v>5.0025809860475547</v>
      </c>
      <c r="D75" s="35">
        <f>(D23/D$10)*100</f>
        <v>4.8405512928215604</v>
      </c>
      <c r="E75" s="35">
        <f t="shared" ref="E75:X75" si="50">(E23/E$10)*100</f>
        <v>4.8044690247195616</v>
      </c>
      <c r="F75" s="35">
        <f t="shared" si="50"/>
        <v>4.8143915366550232</v>
      </c>
      <c r="G75" s="35">
        <f t="shared" si="50"/>
        <v>4.8052442482425075</v>
      </c>
      <c r="H75" s="35">
        <f t="shared" si="50"/>
        <v>4.8120163910971891</v>
      </c>
      <c r="I75" s="35">
        <f t="shared" si="50"/>
        <v>4.7954666317846852</v>
      </c>
      <c r="J75" s="35">
        <f t="shared" si="50"/>
        <v>4.7329827310636938</v>
      </c>
      <c r="K75" s="35">
        <f t="shared" si="50"/>
        <v>4.6914999973088829</v>
      </c>
      <c r="L75" s="35">
        <f t="shared" si="50"/>
        <v>4.659831760730607</v>
      </c>
      <c r="M75" s="35">
        <f t="shared" si="50"/>
        <v>4.6526437680759711</v>
      </c>
      <c r="N75" s="35">
        <f t="shared" si="50"/>
        <v>4.7055217966942848</v>
      </c>
      <c r="O75" s="35">
        <f t="shared" si="50"/>
        <v>4.8433302764506143</v>
      </c>
      <c r="P75" s="35">
        <f t="shared" si="50"/>
        <v>4.901331272583084</v>
      </c>
      <c r="Q75" s="35">
        <f t="shared" si="50"/>
        <v>4.9723790016734633</v>
      </c>
      <c r="R75" s="35">
        <f t="shared" si="50"/>
        <v>5.0751906040621426</v>
      </c>
      <c r="S75" s="35">
        <f t="shared" si="50"/>
        <v>5.2860914364200529</v>
      </c>
      <c r="T75" s="35">
        <f t="shared" si="50"/>
        <v>5.3761023709528368</v>
      </c>
      <c r="U75" s="35">
        <f t="shared" si="50"/>
        <v>5.398007631027566</v>
      </c>
      <c r="V75" s="35">
        <f t="shared" si="50"/>
        <v>5.5085658081938123</v>
      </c>
      <c r="W75" s="35">
        <f t="shared" si="50"/>
        <v>5.6276188313309916</v>
      </c>
      <c r="X75" s="35">
        <f t="shared" si="50"/>
        <v>5.7509642951101201</v>
      </c>
    </row>
    <row r="76" spans="1:24">
      <c r="C76" s="31"/>
    </row>
    <row r="147" spans="4:24">
      <c r="D147">
        <v>428776488.41847259</v>
      </c>
      <c r="E147">
        <v>246554424.09939861</v>
      </c>
      <c r="F147">
        <v>207764043.35339999</v>
      </c>
      <c r="G147">
        <v>90165863.943816349</v>
      </c>
      <c r="H147">
        <v>159265551.82024971</v>
      </c>
      <c r="I147">
        <v>215052029.4303374</v>
      </c>
      <c r="J147">
        <v>227302904.371692</v>
      </c>
      <c r="K147">
        <v>205607416.4616932</v>
      </c>
      <c r="L147">
        <v>291683906.51260948</v>
      </c>
      <c r="M147">
        <v>212541481.60056001</v>
      </c>
      <c r="N147">
        <v>278951602.1827817</v>
      </c>
      <c r="O147">
        <v>282661287.18388069</v>
      </c>
      <c r="P147">
        <v>300976530.72609931</v>
      </c>
      <c r="Q147">
        <v>324926590.39306331</v>
      </c>
      <c r="R147">
        <v>321991365.00865322</v>
      </c>
      <c r="S147">
        <v>347066713.99779809</v>
      </c>
      <c r="T147">
        <v>384264925.87669969</v>
      </c>
      <c r="U147">
        <v>337041253.03627872</v>
      </c>
      <c r="V147">
        <v>378185725.29738802</v>
      </c>
      <c r="W147">
        <v>460742468.26828408</v>
      </c>
      <c r="X147">
        <v>504958116.53919041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Wealth_TGO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2014-12-03T13:26:16Z</dcterms:modified>
</cp:coreProperties>
</file>