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TTO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<sst xmlns="http://schemas.openxmlformats.org/spreadsheetml/2006/main" count="95" uniqueCount="65">
  <si>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</si>
  <si>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</si>
  <si>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</si>
  <si>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</si>
  <si>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</si>
  <si>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</si>
  <si>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</si>
  <si>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</si>
  <si>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</si>
  <si>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</si>
  <si>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</si>
  <si>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</si>
  <si>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</si>
  <si>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</si>
  <si>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</si>
  <si>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</si>
  <si>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</si>
  <si>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</si>
  <si>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</si>
  <si>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</si>
  <si>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</si>
  <si>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</si>
  <si>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</si>
  <si>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</si>
  <si>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</si>
  <si>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</si>
  <si>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</si>
  <si>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</si>
  <si>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</si>
  <si>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</si>
  <si>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</si>
  <si>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</si>
  <si>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</si>
  <si>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</si>
  <si>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</si>
  <si>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</si>
  <si>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</si>
  <si>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</si>
  <si>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</si>
  <si>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</si>
  <si>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</si>
  <si>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</si>
  <si>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</si>
  <si>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</si>
  <si>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</si>
  <si>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</si>
  <si>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</si>
  <si>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</si>
  <si>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</si>
  <si>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</si>
  <si>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</si>
  <si>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</si>
  <si>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</si>
  <si>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</si>
  <si>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</si>
  <si>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</si>
  <si>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</si>
  <si>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</si>
  <si>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</si>
  <si>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</si>
  <si>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</si>
  <si>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</si>
  <si>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</si>
  <si>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Trinidad and Tobago</t>
  </si>
  <si>
    <t>TTO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</si>
</sst>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Wealth_TTO!$B$54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Wealth_TTO!$D$52:$X$52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Wealth_TTO!$D$54:$X$54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-1.8000826466358477</c:v>
                </c:pt>
                <c:pt idx="2">
                  <c:v>-4.2716738071215676</c:v>
                </c:pt>
                <c:pt idx="3">
                  <c:v>-6.704952558188559</c:v>
                </c:pt>
                <c:pt idx="4">
                  <c:v>-8.4905486669133996</c:v>
                </c:pt>
                <c:pt idx="5">
                  <c:v>-9.451848287995313</c:v>
                </c:pt>
                <c:pt idx="6">
                  <c:v>-10.214334099990319</c:v>
                </c:pt>
                <c:pt idx="7">
                  <c:v>-9.4376779220360145</c:v>
                </c:pt>
                <c:pt idx="8">
                  <c:v>-8.7099028756981731</c:v>
                </c:pt>
                <c:pt idx="9">
                  <c:v>-9.264190678381123</c:v>
                </c:pt>
                <c:pt idx="10">
                  <c:v>-10.181226935841824</c:v>
                </c:pt>
                <c:pt idx="11">
                  <c:v>-9.4647182273012049</c:v>
                </c:pt>
                <c:pt idx="12">
                  <c:v>-9.4556344956329585</c:v>
                </c:pt>
                <c:pt idx="13">
                  <c:v>-7.0603707504095281</c:v>
                </c:pt>
                <c:pt idx="14">
                  <c:v>-5.5397705783214342</c:v>
                </c:pt>
                <c:pt idx="15">
                  <c:v>-1.1579199406677509</c:v>
                </c:pt>
                <c:pt idx="16">
                  <c:v>0.1337329734982573</c:v>
                </c:pt>
                <c:pt idx="17">
                  <c:v>0.86545706213094764</c:v>
                </c:pt>
                <c:pt idx="18">
                  <c:v>1.5161756432009454</c:v>
                </c:pt>
                <c:pt idx="19">
                  <c:v>0.93213958316871182</c:v>
                </c:pt>
                <c:pt idx="20" formatCode="_(* #,##0.0000_);_(* \(#,##0.0000\);_(* &quot;-&quot;??_);_(@_)">
                  <c:v>0.39384868489802383</c:v>
                </c:pt>
              </c:numCache>
            </c:numRef>
          </c:val>
        </c:ser>
        <c:ser>
          <c:idx val="1"/>
          <c:order val="1"/>
          <c:tx>
            <c:strRef>
              <c:f>Wealth_TTO!$B$55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Wealth_TTO!$D$52:$X$52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Wealth_TTO!$D$55:$X$55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-0.62384888229471969</c:v>
                </c:pt>
                <c:pt idx="2">
                  <c:v>2.9161198891287876</c:v>
                </c:pt>
                <c:pt idx="3">
                  <c:v>6.0409364137240296</c:v>
                </c:pt>
                <c:pt idx="4">
                  <c:v>8.5944660379806415</c:v>
                </c:pt>
                <c:pt idx="5">
                  <c:v>6.8339204827786215</c:v>
                </c:pt>
                <c:pt idx="6">
                  <c:v>9.3110176606849606</c:v>
                </c:pt>
                <c:pt idx="7">
                  <c:v>11.921347708678788</c:v>
                </c:pt>
                <c:pt idx="8">
                  <c:v>14.490100378572368</c:v>
                </c:pt>
                <c:pt idx="9">
                  <c:v>16.622486279347971</c:v>
                </c:pt>
                <c:pt idx="10">
                  <c:v>19.298070642231281</c:v>
                </c:pt>
                <c:pt idx="11">
                  <c:v>21.179864545596949</c:v>
                </c:pt>
                <c:pt idx="12">
                  <c:v>23.044946048715609</c:v>
                </c:pt>
                <c:pt idx="13">
                  <c:v>25.652235718248818</c:v>
                </c:pt>
                <c:pt idx="14">
                  <c:v>28.070136965307711</c:v>
                </c:pt>
                <c:pt idx="15">
                  <c:v>30.260022977282762</c:v>
                </c:pt>
                <c:pt idx="16">
                  <c:v>31.078724564078762</c:v>
                </c:pt>
                <c:pt idx="17">
                  <c:v>31.515061821952251</c:v>
                </c:pt>
                <c:pt idx="18">
                  <c:v>32.181711883183262</c:v>
                </c:pt>
                <c:pt idx="19">
                  <c:v>29.908354755552423</c:v>
                </c:pt>
                <c:pt idx="20">
                  <c:v>30.450159715705972</c:v>
                </c:pt>
              </c:numCache>
            </c:numRef>
          </c:val>
        </c:ser>
        <c:ser>
          <c:idx val="2"/>
          <c:order val="2"/>
          <c:tx>
            <c:strRef>
              <c:f>Wealth_TTO!$B$56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Wealth_TTO!$D$52:$X$52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Wealth_TTO!$D$56:$X$56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-2.0271097991603759</c:v>
                </c:pt>
                <c:pt idx="2">
                  <c:v>-4.0666688612190249</c:v>
                </c:pt>
                <c:pt idx="3">
                  <c:v>-6.137402698640182</c:v>
                </c:pt>
                <c:pt idx="4">
                  <c:v>-8.1886395293018772</c:v>
                </c:pt>
                <c:pt idx="5">
                  <c:v>-10.258582989208055</c:v>
                </c:pt>
                <c:pt idx="6">
                  <c:v>-12.214667697217163</c:v>
                </c:pt>
                <c:pt idx="7">
                  <c:v>-14.183819300573541</c:v>
                </c:pt>
                <c:pt idx="8">
                  <c:v>-16.080009157209862</c:v>
                </c:pt>
                <c:pt idx="9">
                  <c:v>-18.056267119845128</c:v>
                </c:pt>
                <c:pt idx="10">
                  <c:v>-20.17073468912799</c:v>
                </c:pt>
                <c:pt idx="11">
                  <c:v>-22.402074764932966</c:v>
                </c:pt>
                <c:pt idx="12">
                  <c:v>-24.698777974966625</c:v>
                </c:pt>
                <c:pt idx="13">
                  <c:v>-27.564241648897479</c:v>
                </c:pt>
                <c:pt idx="14">
                  <c:v>-30.651398015008024</c:v>
                </c:pt>
                <c:pt idx="15">
                  <c:v>-33.923238739295023</c:v>
                </c:pt>
                <c:pt idx="16">
                  <c:v>-37.628575666204341</c:v>
                </c:pt>
                <c:pt idx="17">
                  <c:v>-41.363334157361763</c:v>
                </c:pt>
                <c:pt idx="18">
                  <c:v>-45.090062416407214</c:v>
                </c:pt>
                <c:pt idx="19">
                  <c:v>-48.855240187910077</c:v>
                </c:pt>
                <c:pt idx="20">
                  <c:v>-52.654678612918168</c:v>
                </c:pt>
              </c:numCache>
            </c:numRef>
          </c:val>
        </c:ser>
        <c:ser>
          <c:idx val="4"/>
          <c:order val="3"/>
          <c:tx>
            <c:strRef>
              <c:f>Wealth_TTO!$B$53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Wealth_TTO!$D$52:$X$52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Wealth_TTO!$D$53:$X$53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-1.3992905718204551</c:v>
                </c:pt>
                <c:pt idx="2">
                  <c:v>-1.3236887975741629</c:v>
                </c:pt>
                <c:pt idx="3">
                  <c:v>-1.4134731727520111</c:v>
                </c:pt>
                <c:pt idx="4">
                  <c:v>-1.5414102407575014</c:v>
                </c:pt>
                <c:pt idx="5">
                  <c:v>-3.1706554135157439</c:v>
                </c:pt>
                <c:pt idx="6">
                  <c:v>-3.0073075815215122</c:v>
                </c:pt>
                <c:pt idx="7">
                  <c:v>-2.3551064456507009</c:v>
                </c:pt>
                <c:pt idx="8">
                  <c:v>-1.7106885677970585</c:v>
                </c:pt>
                <c:pt idx="9">
                  <c:v>-1.6325096325722543</c:v>
                </c:pt>
                <c:pt idx="10">
                  <c:v>-1.4832728899739411</c:v>
                </c:pt>
                <c:pt idx="11">
                  <c:v>-1.2226688244489803</c:v>
                </c:pt>
                <c:pt idx="12">
                  <c:v>-1.191246093581344</c:v>
                </c:pt>
                <c:pt idx="13">
                  <c:v>-0.35885273772364723</c:v>
                </c:pt>
                <c:pt idx="14">
                  <c:v>7.8356457130412949E-2</c:v>
                </c:pt>
                <c:pt idx="15">
                  <c:v>1.1832458306024085</c:v>
                </c:pt>
                <c:pt idx="16">
                  <c:v>0.71982965672230392</c:v>
                </c:pt>
                <c:pt idx="17">
                  <c:v>-6.6093163325020576E-2</c:v>
                </c:pt>
                <c:pt idx="18">
                  <c:v>-0.78022888468217699</c:v>
                </c:pt>
                <c:pt idx="19">
                  <c:v>-3.0385266879722983</c:v>
                </c:pt>
                <c:pt idx="20">
                  <c:v>-4.1650420810116051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Wealth_TTO!$D$64:$X$64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1.9507809879457882</c:v>
                </c:pt>
                <c:pt idx="2">
                  <c:v>-0.50293795989226897</c:v>
                </c:pt>
                <c:pt idx="3">
                  <c:v>-2.7196780496348216</c:v>
                </c:pt>
                <c:pt idx="4">
                  <c:v>-1.106446040863851E-2</c:v>
                </c:pt>
                <c:pt idx="5">
                  <c:v>3.2494839136722797</c:v>
                </c:pt>
                <c:pt idx="6">
                  <c:v>9.8762882883733702</c:v>
                </c:pt>
                <c:pt idx="7">
                  <c:v>17.714953332542471</c:v>
                </c:pt>
                <c:pt idx="8">
                  <c:v>26.72614552230581</c:v>
                </c:pt>
                <c:pt idx="9">
                  <c:v>36.255747730733745</c:v>
                </c:pt>
                <c:pt idx="10">
                  <c:v>45.076246865194179</c:v>
                </c:pt>
                <c:pt idx="11">
                  <c:v>50.559644050806774</c:v>
                </c:pt>
                <c:pt idx="12">
                  <c:v>61.923705931644001</c:v>
                </c:pt>
                <c:pt idx="13">
                  <c:v>84.670263754546937</c:v>
                </c:pt>
                <c:pt idx="14">
                  <c:v>98.658548561916689</c:v>
                </c:pt>
                <c:pt idx="15">
                  <c:v>110.23066866249506</c:v>
                </c:pt>
                <c:pt idx="16">
                  <c:v>137.08981702359054</c:v>
                </c:pt>
                <c:pt idx="17">
                  <c:v>147.37719287956469</c:v>
                </c:pt>
                <c:pt idx="18">
                  <c:v>152.20875613221492</c:v>
                </c:pt>
                <c:pt idx="19">
                  <c:v>142.31579517805179</c:v>
                </c:pt>
                <c:pt idx="20">
                  <c:v>147.45891331763178</c:v>
                </c:pt>
              </c:numCache>
            </c:numRef>
          </c:val>
        </c:ser>
        <c:marker val="1"/>
        <c:axId val="78392320"/>
        <c:axId val="78406400"/>
      </c:lineChart>
      <c:catAx>
        <c:axId val="7839232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8406400"/>
        <c:crosses val="autoZero"/>
        <c:auto val="1"/>
        <c:lblAlgn val="ctr"/>
        <c:lblOffset val="100"/>
      </c:catAx>
      <c:valAx>
        <c:axId val="7840640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83923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Wealth_TTO!$B$40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Wealth_TTO!$D$38:$X$38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Wealth_TTO!$D$40:$X$40</c:f>
              <c:numCache>
                <c:formatCode>_(* #,##0_);_(* \(#,##0\);_(* "-"??_);_(@_)</c:formatCode>
                <c:ptCount val="21"/>
                <c:pt idx="0">
                  <c:v>41007.823420517219</c:v>
                </c:pt>
                <c:pt idx="1">
                  <c:v>40269.648707361419</c:v>
                </c:pt>
                <c:pt idx="2">
                  <c:v>39256.10296859232</c:v>
                </c:pt>
                <c:pt idx="3">
                  <c:v>38258.268315025802</c:v>
                </c:pt>
                <c:pt idx="4">
                  <c:v>37526.034215756292</c:v>
                </c:pt>
                <c:pt idx="5">
                  <c:v>37131.82616460092</c:v>
                </c:pt>
                <c:pt idx="6">
                  <c:v>36819.147329211512</c:v>
                </c:pt>
                <c:pt idx="7">
                  <c:v>37137.637123251552</c:v>
                </c:pt>
                <c:pt idx="8">
                  <c:v>37436.081829152361</c:v>
                </c:pt>
                <c:pt idx="9">
                  <c:v>37208.780465786673</c:v>
                </c:pt>
                <c:pt idx="10">
                  <c:v>36832.723856625067</c:v>
                </c:pt>
                <c:pt idx="11">
                  <c:v>37126.548482616032</c:v>
                </c:pt>
                <c:pt idx="12">
                  <c:v>37130.27352325854</c:v>
                </c:pt>
                <c:pt idx="13">
                  <c:v>38112.519050355433</c:v>
                </c:pt>
                <c:pt idx="14">
                  <c:v>38736.0840838574</c:v>
                </c:pt>
                <c:pt idx="15">
                  <c:v>40532.985655897231</c:v>
                </c:pt>
                <c:pt idx="16">
                  <c:v>41062.664402144394</c:v>
                </c:pt>
                <c:pt idx="17">
                  <c:v>41362.728524336271</c:v>
                </c:pt>
                <c:pt idx="18">
                  <c:v>41629.574051025957</c:v>
                </c:pt>
                <c:pt idx="19">
                  <c:v>41390.073574815789</c:v>
                </c:pt>
                <c:pt idx="20">
                  <c:v>41169.332193764232</c:v>
                </c:pt>
              </c:numCache>
            </c:numRef>
          </c:val>
        </c:ser>
        <c:ser>
          <c:idx val="1"/>
          <c:order val="1"/>
          <c:tx>
            <c:strRef>
              <c:f>Wealth_TTO!$B$41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Wealth_TTO!$D$38:$X$38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Wealth_TTO!$D$41:$X$41</c:f>
              <c:numCache>
                <c:formatCode>General</c:formatCode>
                <c:ptCount val="21"/>
                <c:pt idx="0">
                  <c:v>57617.961893050749</c:v>
                </c:pt>
                <c:pt idx="1">
                  <c:v>57258.512881779956</c:v>
                </c:pt>
                <c:pt idx="2">
                  <c:v>59298.170739524649</c:v>
                </c:pt>
                <c:pt idx="3">
                  <c:v>61098.626333893684</c:v>
                </c:pt>
                <c:pt idx="4">
                  <c:v>62569.918059725627</c:v>
                </c:pt>
                <c:pt idx="5">
                  <c:v>61555.527592619525</c:v>
                </c:pt>
                <c:pt idx="6">
                  <c:v>62982.780500639434</c:v>
                </c:pt>
                <c:pt idx="7">
                  <c:v>64486.79947297537</c:v>
                </c:pt>
                <c:pt idx="8">
                  <c:v>65966.862407441382</c:v>
                </c:pt>
                <c:pt idx="9">
                  <c:v>67195.499703163048</c:v>
                </c:pt>
                <c:pt idx="10">
                  <c:v>68737.11688178558</c:v>
                </c:pt>
                <c:pt idx="11">
                  <c:v>69821.36817593257</c:v>
                </c:pt>
                <c:pt idx="12">
                  <c:v>70895.990125673809</c:v>
                </c:pt>
                <c:pt idx="13">
                  <c:v>72398.257293906907</c:v>
                </c:pt>
                <c:pt idx="14">
                  <c:v>73791.402713048898</c:v>
                </c:pt>
                <c:pt idx="15">
                  <c:v>75053.170400929928</c:v>
                </c:pt>
                <c:pt idx="16">
                  <c:v>75524.88956922786</c:v>
                </c:pt>
                <c:pt idx="17">
                  <c:v>75776.29820419458</c:v>
                </c:pt>
                <c:pt idx="18">
                  <c:v>76160.40838243466</c:v>
                </c:pt>
                <c:pt idx="19">
                  <c:v>74850.546338943372</c:v>
                </c:pt>
                <c:pt idx="20">
                  <c:v>75162.723314419301</c:v>
                </c:pt>
              </c:numCache>
            </c:numRef>
          </c:val>
        </c:ser>
        <c:ser>
          <c:idx val="2"/>
          <c:order val="2"/>
          <c:tx>
            <c:strRef>
              <c:f>Wealth_TTO!$B$42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Wealth_TTO!$D$38:$X$38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Wealth_TTO!$D$42:$X$42</c:f>
              <c:numCache>
                <c:formatCode>_(* #,##0_);_(* \(#,##0\);_(* "-"??_);_(@_)</c:formatCode>
                <c:ptCount val="21"/>
                <c:pt idx="0">
                  <c:v>44987.088408674717</c:v>
                </c:pt>
                <c:pt idx="1">
                  <c:v>44075.150731185531</c:v>
                </c:pt>
                <c:pt idx="2">
                  <c:v>43157.612492790067</c:v>
                </c:pt>
                <c:pt idx="3">
                  <c:v>42226.049630641071</c:v>
                </c:pt>
                <c:pt idx="4">
                  <c:v>41303.257904159997</c:v>
                </c:pt>
                <c:pt idx="5">
                  <c:v>40372.050609842423</c:v>
                </c:pt>
                <c:pt idx="6">
                  <c:v>39492.065052901802</c:v>
                </c:pt>
                <c:pt idx="7">
                  <c:v>38606.201080199033</c:v>
                </c:pt>
                <c:pt idx="8">
                  <c:v>37753.160472997726</c:v>
                </c:pt>
                <c:pt idx="9">
                  <c:v>36864.099556163528</c:v>
                </c:pt>
                <c:pt idx="10">
                  <c:v>35912.86216139749</c:v>
                </c:pt>
                <c:pt idx="11">
                  <c:v>34909.047228796917</c:v>
                </c:pt>
                <c:pt idx="12">
                  <c:v>33875.827325214203</c:v>
                </c:pt>
                <c:pt idx="13">
                  <c:v>32586.738648904469</c:v>
                </c:pt>
                <c:pt idx="14">
                  <c:v>31197.916885168288</c:v>
                </c:pt>
                <c:pt idx="15">
                  <c:v>29726.011005942273</c:v>
                </c:pt>
                <c:pt idx="16">
                  <c:v>28059.087806794305</c:v>
                </c:pt>
                <c:pt idx="17">
                  <c:v>26378.928702526831</c:v>
                </c:pt>
                <c:pt idx="18">
                  <c:v>24702.382165878989</c:v>
                </c:pt>
                <c:pt idx="19">
                  <c:v>23008.538313069232</c:v>
                </c:pt>
                <c:pt idx="20">
                  <c:v>21299.281589777678</c:v>
                </c:pt>
              </c:numCache>
            </c:numRef>
          </c:val>
        </c:ser>
        <c:overlap val="100"/>
        <c:axId val="90715648"/>
        <c:axId val="90717184"/>
      </c:barChart>
      <c:catAx>
        <c:axId val="9071564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0717184"/>
        <c:crosses val="autoZero"/>
        <c:auto val="1"/>
        <c:lblAlgn val="ctr"/>
        <c:lblOffset val="100"/>
      </c:catAx>
      <c:valAx>
        <c:axId val="9071718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90715648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Wealth_TTO!$B$67:$B$69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Wealth_TTO!$C$67:$C$69</c:f>
              <c:numCache>
                <c:formatCode>_(* #,##0_);_(* \(#,##0\);_(* "-"??_);_(@_)</c:formatCode>
                <c:ptCount val="3"/>
                <c:pt idx="0">
                  <c:v>27.459252946987458</c:v>
                </c:pt>
                <c:pt idx="1">
                  <c:v>47.987944500987666</c:v>
                </c:pt>
                <c:pt idx="2">
                  <c:v>24.552802552024872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Wealth_TTO!$B$72:$B$75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Wealth_TTO!$C$72:$C$75</c:f>
              <c:numCache>
                <c:formatCode>_(* #,##0_);_(* \(#,##0\);_(* "-"??_);_(@_)</c:formatCode>
                <c:ptCount val="4"/>
                <c:pt idx="0">
                  <c:v>1.3244158036906017</c:v>
                </c:pt>
                <c:pt idx="1">
                  <c:v>10.612830369589222</c:v>
                </c:pt>
                <c:pt idx="2">
                  <c:v>88.062753826720197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174560586332.14368</v>
      </c>
      <c r="E7" s="13">
        <f t="shared" ref="E7:X7" si="0">+E8+E9+E10</f>
        <v>173355447851.85074</v>
      </c>
      <c r="F7" s="13">
        <f t="shared" si="0"/>
        <v>174837464736.02765</v>
      </c>
      <c r="G7" s="13">
        <f t="shared" si="0"/>
        <v>176071133676.61871</v>
      </c>
      <c r="H7" s="13">
        <f t="shared" si="0"/>
        <v>177173210355.09131</v>
      </c>
      <c r="I7" s="13">
        <f t="shared" si="0"/>
        <v>175415512223.00089</v>
      </c>
      <c r="J7" s="13">
        <f t="shared" si="0"/>
        <v>176743322163.27371</v>
      </c>
      <c r="K7" s="13">
        <f t="shared" si="0"/>
        <v>178858569130.77423</v>
      </c>
      <c r="L7" s="13">
        <f t="shared" si="0"/>
        <v>180876867950.45169</v>
      </c>
      <c r="M7" s="13">
        <f t="shared" si="0"/>
        <v>181794181085.23621</v>
      </c>
      <c r="N7" s="13">
        <f t="shared" si="0"/>
        <v>182803858143.32028</v>
      </c>
      <c r="O7" s="13">
        <f t="shared" si="0"/>
        <v>183983091597.2594</v>
      </c>
      <c r="P7" s="13">
        <f t="shared" si="0"/>
        <v>184696355961.76581</v>
      </c>
      <c r="Q7" s="13">
        <f t="shared" si="0"/>
        <v>186894655919.55045</v>
      </c>
      <c r="R7" s="13">
        <f t="shared" si="0"/>
        <v>188369676024.60797</v>
      </c>
      <c r="S7" s="13">
        <f t="shared" si="0"/>
        <v>191141590184.02802</v>
      </c>
      <c r="T7" s="13">
        <f t="shared" si="0"/>
        <v>190994029443.44308</v>
      </c>
      <c r="U7" s="13">
        <f t="shared" si="0"/>
        <v>190257735012.20111</v>
      </c>
      <c r="V7" s="13">
        <f t="shared" si="0"/>
        <v>189663036976.30499</v>
      </c>
      <c r="W7" s="13">
        <f t="shared" si="0"/>
        <v>186085473347.26385</v>
      </c>
      <c r="X7" s="13">
        <f t="shared" si="0"/>
        <v>184627621620.11652</v>
      </c>
    </row>
    <row r="8" spans="1:24" s="22" customFormat="1" ht="15.75">
      <c r="A8" s="19">
        <v>1</v>
      </c>
      <c r="B8" s="20" t="s">
        <v>5</v>
      </c>
      <c r="C8" s="20"/>
      <c r="D8" s="21">
        <v>49844763320.698166</v>
      </c>
      <c r="E8" s="21">
        <v>49299432845.959183</v>
      </c>
      <c r="F8" s="21">
        <v>48432334805.809677</v>
      </c>
      <c r="G8" s="21">
        <v>47577599893.882935</v>
      </c>
      <c r="H8" s="21">
        <v>47020120872.342636</v>
      </c>
      <c r="I8" s="21">
        <v>46839682192.552681</v>
      </c>
      <c r="J8" s="21">
        <v>46718011907.81736</v>
      </c>
      <c r="K8" s="21">
        <v>47367570645.222427</v>
      </c>
      <c r="L8" s="21">
        <v>47970445511.548523</v>
      </c>
      <c r="M8" s="21">
        <v>47882900526.787361</v>
      </c>
      <c r="N8" s="21">
        <v>47590015520.743263</v>
      </c>
      <c r="O8" s="21">
        <v>48151722573.110649</v>
      </c>
      <c r="P8" s="21">
        <v>48327872891.308762</v>
      </c>
      <c r="Q8" s="21">
        <v>49777427193.50248</v>
      </c>
      <c r="R8" s="21">
        <v>50768363994.153351</v>
      </c>
      <c r="S8" s="21">
        <v>53316521869.968025</v>
      </c>
      <c r="T8" s="21">
        <v>54219881204.55069</v>
      </c>
      <c r="U8" s="21">
        <v>54833411048.313911</v>
      </c>
      <c r="V8" s="21">
        <v>55410628244.877586</v>
      </c>
      <c r="W8" s="21">
        <v>55311583431.631493</v>
      </c>
      <c r="X8" s="21">
        <v>55227218211.307922</v>
      </c>
    </row>
    <row r="9" spans="1:24" s="22" customFormat="1" ht="15.75">
      <c r="A9" s="19">
        <v>2</v>
      </c>
      <c r="B9" s="20" t="s">
        <v>38</v>
      </c>
      <c r="C9" s="20"/>
      <c r="D9" s="21">
        <v>70034286973.231842</v>
      </c>
      <c r="E9" s="21">
        <v>70097761000.80011</v>
      </c>
      <c r="F9" s="21">
        <v>73159296044.400757</v>
      </c>
      <c r="G9" s="21">
        <v>75981640722.566849</v>
      </c>
      <c r="H9" s="21">
        <v>78400107328.836212</v>
      </c>
      <c r="I9" s="21">
        <v>77648789393.016754</v>
      </c>
      <c r="J9" s="21">
        <v>79915764021.016846</v>
      </c>
      <c r="K9" s="21">
        <v>82250333255.801163</v>
      </c>
      <c r="L9" s="21">
        <v>84529673621.44577</v>
      </c>
      <c r="M9" s="21">
        <v>86471939898.50914</v>
      </c>
      <c r="N9" s="21">
        <v>88812341764.046097</v>
      </c>
      <c r="O9" s="21">
        <v>90555661312.193848</v>
      </c>
      <c r="P9" s="21">
        <v>92276519243.814026</v>
      </c>
      <c r="Q9" s="21">
        <v>94556829912.566544</v>
      </c>
      <c r="R9" s="21">
        <v>96712635806.581573</v>
      </c>
      <c r="S9" s="21">
        <v>98723889600.997604</v>
      </c>
      <c r="T9" s="21">
        <v>99724423635.220688</v>
      </c>
      <c r="U9" s="21">
        <v>100454516792.95103</v>
      </c>
      <c r="V9" s="21">
        <v>101372549973.35583</v>
      </c>
      <c r="W9" s="21">
        <v>100026452749.50063</v>
      </c>
      <c r="X9" s="21">
        <v>100828162630.97746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54681536038.213676</v>
      </c>
      <c r="E10" s="21">
        <f t="shared" ref="E10:X10" si="1">+E13+E16+E19+E23</f>
        <v>53958254005.091446</v>
      </c>
      <c r="F10" s="21">
        <f t="shared" si="1"/>
        <v>53245833885.817223</v>
      </c>
      <c r="G10" s="21">
        <f t="shared" si="1"/>
        <v>52511893060.16893</v>
      </c>
      <c r="H10" s="21">
        <f t="shared" si="1"/>
        <v>51752982153.912476</v>
      </c>
      <c r="I10" s="21">
        <f t="shared" si="1"/>
        <v>50927040637.431458</v>
      </c>
      <c r="J10" s="21">
        <f t="shared" si="1"/>
        <v>50109546234.439507</v>
      </c>
      <c r="K10" s="21">
        <f t="shared" si="1"/>
        <v>49240665229.750656</v>
      </c>
      <c r="L10" s="21">
        <f t="shared" si="1"/>
        <v>48376748817.457405</v>
      </c>
      <c r="M10" s="21">
        <f t="shared" si="1"/>
        <v>47439340659.939713</v>
      </c>
      <c r="N10" s="21">
        <f t="shared" si="1"/>
        <v>46401500858.530914</v>
      </c>
      <c r="O10" s="21">
        <f t="shared" si="1"/>
        <v>45275707711.954903</v>
      </c>
      <c r="P10" s="21">
        <f t="shared" si="1"/>
        <v>44091963826.643013</v>
      </c>
      <c r="Q10" s="21">
        <f t="shared" si="1"/>
        <v>42560398813.481422</v>
      </c>
      <c r="R10" s="21">
        <f t="shared" si="1"/>
        <v>40888676223.873032</v>
      </c>
      <c r="S10" s="21">
        <f t="shared" si="1"/>
        <v>39101178713.062378</v>
      </c>
      <c r="T10" s="21">
        <f t="shared" si="1"/>
        <v>37049724603.671715</v>
      </c>
      <c r="U10" s="21">
        <f t="shared" si="1"/>
        <v>34969807170.93615</v>
      </c>
      <c r="V10" s="21">
        <f t="shared" si="1"/>
        <v>32879858758.071568</v>
      </c>
      <c r="W10" s="21">
        <f t="shared" si="1"/>
        <v>30747437166.131748</v>
      </c>
      <c r="X10" s="21">
        <f t="shared" si="1"/>
        <v>28572240777.831108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5443826355.1135788</v>
      </c>
      <c r="E11" s="38">
        <f t="shared" ref="E11:X11" si="2">+E13+E16</f>
        <v>5462810611.8896904</v>
      </c>
      <c r="F11" s="38">
        <f t="shared" si="2"/>
        <v>5446276156.4122458</v>
      </c>
      <c r="G11" s="38">
        <f t="shared" si="2"/>
        <v>5429741700.9347992</v>
      </c>
      <c r="H11" s="38">
        <f t="shared" si="2"/>
        <v>5413207245.4573536</v>
      </c>
      <c r="I11" s="38">
        <f t="shared" si="2"/>
        <v>5352274399.662962</v>
      </c>
      <c r="J11" s="38">
        <f t="shared" si="2"/>
        <v>5335739944.1855164</v>
      </c>
      <c r="K11" s="38">
        <f t="shared" si="2"/>
        <v>5274807098.3911238</v>
      </c>
      <c r="L11" s="38">
        <f t="shared" si="2"/>
        <v>5213874252.5967312</v>
      </c>
      <c r="M11" s="38">
        <f t="shared" si="2"/>
        <v>5206219475.1826754</v>
      </c>
      <c r="N11" s="38">
        <f t="shared" si="2"/>
        <v>5189685019.7052298</v>
      </c>
      <c r="O11" s="38">
        <f t="shared" si="2"/>
        <v>5108500334.0331392</v>
      </c>
      <c r="P11" s="38">
        <f t="shared" si="2"/>
        <v>5089473394.8047743</v>
      </c>
      <c r="Q11" s="38">
        <f t="shared" si="2"/>
        <v>5070446455.5764112</v>
      </c>
      <c r="R11" s="38">
        <f t="shared" si="2"/>
        <v>5007021126.0310993</v>
      </c>
      <c r="S11" s="38">
        <f t="shared" si="2"/>
        <v>4979114508.7393446</v>
      </c>
      <c r="T11" s="38">
        <f t="shared" si="2"/>
        <v>4950147219.5328169</v>
      </c>
      <c r="U11" s="38">
        <f t="shared" si="2"/>
        <v>4921179930.3262892</v>
      </c>
      <c r="V11" s="38">
        <f t="shared" si="2"/>
        <v>4892212641.1197615</v>
      </c>
      <c r="W11" s="38">
        <f t="shared" si="2"/>
        <v>4863245351.9132347</v>
      </c>
      <c r="X11" s="38">
        <f t="shared" si="2"/>
        <v>4834278062.706707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49237709683.100098</v>
      </c>
      <c r="E12" s="38">
        <f t="shared" ref="E12:X12" si="3">+E23+E19</f>
        <v>48495443393.201752</v>
      </c>
      <c r="F12" s="38">
        <f t="shared" si="3"/>
        <v>47799557729.404976</v>
      </c>
      <c r="G12" s="38">
        <f t="shared" si="3"/>
        <v>47082151359.234131</v>
      </c>
      <c r="H12" s="38">
        <f t="shared" si="3"/>
        <v>46339774908.455124</v>
      </c>
      <c r="I12" s="38">
        <f t="shared" si="3"/>
        <v>45574766237.768494</v>
      </c>
      <c r="J12" s="38">
        <f t="shared" si="3"/>
        <v>44773806290.25399</v>
      </c>
      <c r="K12" s="38">
        <f t="shared" si="3"/>
        <v>43965858131.359535</v>
      </c>
      <c r="L12" s="38">
        <f t="shared" si="3"/>
        <v>43162874564.860672</v>
      </c>
      <c r="M12" s="38">
        <f t="shared" si="3"/>
        <v>42233121184.757034</v>
      </c>
      <c r="N12" s="38">
        <f t="shared" si="3"/>
        <v>41211815838.825684</v>
      </c>
      <c r="O12" s="38">
        <f t="shared" si="3"/>
        <v>40167207377.921761</v>
      </c>
      <c r="P12" s="38">
        <f t="shared" si="3"/>
        <v>39002490431.838242</v>
      </c>
      <c r="Q12" s="38">
        <f t="shared" si="3"/>
        <v>37489952357.905014</v>
      </c>
      <c r="R12" s="38">
        <f t="shared" si="3"/>
        <v>35881655097.841934</v>
      </c>
      <c r="S12" s="38">
        <f t="shared" si="3"/>
        <v>34122064204.323036</v>
      </c>
      <c r="T12" s="38">
        <f t="shared" si="3"/>
        <v>32099577384.138901</v>
      </c>
      <c r="U12" s="38">
        <f t="shared" si="3"/>
        <v>30048627240.609863</v>
      </c>
      <c r="V12" s="38">
        <f t="shared" si="3"/>
        <v>27987646116.951805</v>
      </c>
      <c r="W12" s="38">
        <f t="shared" si="3"/>
        <v>25884191814.218513</v>
      </c>
      <c r="X12" s="38">
        <f t="shared" si="3"/>
        <v>23737962715.124401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683735210.88097954</v>
      </c>
      <c r="E13" s="13">
        <f t="shared" ref="E13:X13" si="4">+E14+E15</f>
        <v>719253923.13453686</v>
      </c>
      <c r="F13" s="13">
        <f t="shared" si="4"/>
        <v>719253923.13453686</v>
      </c>
      <c r="G13" s="13">
        <f t="shared" si="4"/>
        <v>719253923.13453686</v>
      </c>
      <c r="H13" s="13">
        <f t="shared" si="4"/>
        <v>719253923.13453686</v>
      </c>
      <c r="I13" s="13">
        <f t="shared" si="4"/>
        <v>674855532.81759024</v>
      </c>
      <c r="J13" s="13">
        <f t="shared" si="4"/>
        <v>674855532.81759024</v>
      </c>
      <c r="K13" s="13">
        <f t="shared" si="4"/>
        <v>630457142.50064349</v>
      </c>
      <c r="L13" s="13">
        <f t="shared" si="4"/>
        <v>586058752.18369675</v>
      </c>
      <c r="M13" s="13">
        <f t="shared" si="4"/>
        <v>594938430.24708617</v>
      </c>
      <c r="N13" s="13">
        <f t="shared" si="4"/>
        <v>594938430.24708617</v>
      </c>
      <c r="O13" s="13">
        <f t="shared" si="4"/>
        <v>532780683.8033607</v>
      </c>
      <c r="P13" s="13">
        <f t="shared" si="4"/>
        <v>532780683.8033607</v>
      </c>
      <c r="Q13" s="13">
        <f t="shared" si="4"/>
        <v>532780683.8033607</v>
      </c>
      <c r="R13" s="13">
        <f t="shared" si="4"/>
        <v>488382293.48641396</v>
      </c>
      <c r="S13" s="13">
        <f t="shared" si="4"/>
        <v>479502615.42302459</v>
      </c>
      <c r="T13" s="13">
        <f t="shared" si="4"/>
        <v>479502615.42302459</v>
      </c>
      <c r="U13" s="13">
        <f t="shared" si="4"/>
        <v>479502615.42302459</v>
      </c>
      <c r="V13" s="13">
        <f t="shared" si="4"/>
        <v>479502615.42302459</v>
      </c>
      <c r="W13" s="13">
        <f t="shared" si="4"/>
        <v>479502615.42302459</v>
      </c>
      <c r="X13" s="13">
        <f t="shared" si="4"/>
        <v>479502615.42302459</v>
      </c>
    </row>
    <row r="14" spans="1:24" ht="15.75">
      <c r="A14" s="8" t="s">
        <v>43</v>
      </c>
      <c r="B14" s="2" t="s">
        <v>27</v>
      </c>
      <c r="C14" s="10"/>
      <c r="D14" s="11">
        <v>630457142.50064349</v>
      </c>
      <c r="E14" s="11">
        <v>665975854.75420082</v>
      </c>
      <c r="F14" s="11">
        <v>665975854.75420082</v>
      </c>
      <c r="G14" s="11">
        <v>665975854.75420082</v>
      </c>
      <c r="H14" s="11">
        <v>665975854.75420082</v>
      </c>
      <c r="I14" s="11">
        <v>621577464.43725419</v>
      </c>
      <c r="J14" s="11">
        <v>621577464.43725419</v>
      </c>
      <c r="K14" s="11">
        <v>577179074.12030745</v>
      </c>
      <c r="L14" s="11">
        <v>532780683.8033607</v>
      </c>
      <c r="M14" s="11">
        <v>532780683.8033607</v>
      </c>
      <c r="N14" s="11">
        <v>532780683.8033607</v>
      </c>
      <c r="O14" s="11">
        <v>470622937.35963529</v>
      </c>
      <c r="P14" s="11">
        <v>470622937.35963529</v>
      </c>
      <c r="Q14" s="11">
        <v>470622937.35963529</v>
      </c>
      <c r="R14" s="11">
        <v>426224547.04268855</v>
      </c>
      <c r="S14" s="11">
        <v>417344868.97929919</v>
      </c>
      <c r="T14" s="11">
        <v>417344868.97929919</v>
      </c>
      <c r="U14" s="11">
        <v>417344868.97929919</v>
      </c>
      <c r="V14" s="11">
        <v>417344868.97929919</v>
      </c>
      <c r="W14" s="11">
        <v>417344868.97929919</v>
      </c>
      <c r="X14" s="11">
        <v>417344868.97929919</v>
      </c>
    </row>
    <row r="15" spans="1:24" ht="15.75">
      <c r="A15" s="8" t="s">
        <v>47</v>
      </c>
      <c r="B15" s="2" t="s">
        <v>6</v>
      </c>
      <c r="C15" s="10"/>
      <c r="D15" s="11">
        <v>53278068.380336069</v>
      </c>
      <c r="E15" s="11">
        <v>53278068.380336069</v>
      </c>
      <c r="F15" s="11">
        <v>53278068.380336069</v>
      </c>
      <c r="G15" s="11">
        <v>53278068.380336069</v>
      </c>
      <c r="H15" s="11">
        <v>53278068.380336069</v>
      </c>
      <c r="I15" s="11">
        <v>53278068.380336069</v>
      </c>
      <c r="J15" s="11">
        <v>53278068.380336069</v>
      </c>
      <c r="K15" s="11">
        <v>53278068.380336069</v>
      </c>
      <c r="L15" s="11">
        <v>53278068.380336069</v>
      </c>
      <c r="M15" s="11">
        <v>62157746.443725415</v>
      </c>
      <c r="N15" s="11">
        <v>62157746.443725415</v>
      </c>
      <c r="O15" s="11">
        <v>62157746.443725415</v>
      </c>
      <c r="P15" s="11">
        <v>62157746.443725415</v>
      </c>
      <c r="Q15" s="11">
        <v>62157746.443725415</v>
      </c>
      <c r="R15" s="11">
        <v>62157746.443725415</v>
      </c>
      <c r="S15" s="11">
        <v>62157746.443725415</v>
      </c>
      <c r="T15" s="11">
        <v>62157746.443725415</v>
      </c>
      <c r="U15" s="11">
        <v>62157746.443725415</v>
      </c>
      <c r="V15" s="11">
        <v>62157746.443725415</v>
      </c>
      <c r="W15" s="11">
        <v>62157746.443725415</v>
      </c>
      <c r="X15" s="11">
        <v>62157746.443725415</v>
      </c>
    </row>
    <row r="16" spans="1:24" ht="15.75">
      <c r="A16" s="15" t="s">
        <v>44</v>
      </c>
      <c r="B16" s="10" t="s">
        <v>11</v>
      </c>
      <c r="C16" s="10"/>
      <c r="D16" s="13">
        <f>+D17+D18</f>
        <v>4760091144.2325993</v>
      </c>
      <c r="E16" s="13">
        <f t="shared" ref="E16:X16" si="5">+E17+E18</f>
        <v>4743556688.7551537</v>
      </c>
      <c r="F16" s="13">
        <f t="shared" si="5"/>
        <v>4727022233.277709</v>
      </c>
      <c r="G16" s="13">
        <f t="shared" si="5"/>
        <v>4710487777.8002625</v>
      </c>
      <c r="H16" s="13">
        <f t="shared" si="5"/>
        <v>4693953322.3228168</v>
      </c>
      <c r="I16" s="13">
        <f t="shared" si="5"/>
        <v>4677418866.8453712</v>
      </c>
      <c r="J16" s="13">
        <f t="shared" si="5"/>
        <v>4660884411.3679256</v>
      </c>
      <c r="K16" s="13">
        <f t="shared" si="5"/>
        <v>4644349955.89048</v>
      </c>
      <c r="L16" s="13">
        <f t="shared" si="5"/>
        <v>4627815500.4130344</v>
      </c>
      <c r="M16" s="13">
        <f t="shared" si="5"/>
        <v>4611281044.9355888</v>
      </c>
      <c r="N16" s="13">
        <f t="shared" si="5"/>
        <v>4594746589.4581432</v>
      </c>
      <c r="O16" s="13">
        <f t="shared" si="5"/>
        <v>4575719650.2297783</v>
      </c>
      <c r="P16" s="13">
        <f t="shared" si="5"/>
        <v>4556692711.0014133</v>
      </c>
      <c r="Q16" s="13">
        <f t="shared" si="5"/>
        <v>4537665771.7730503</v>
      </c>
      <c r="R16" s="13">
        <f t="shared" si="5"/>
        <v>4518638832.5446854</v>
      </c>
      <c r="S16" s="13">
        <f t="shared" si="5"/>
        <v>4499611893.3163204</v>
      </c>
      <c r="T16" s="13">
        <f t="shared" si="5"/>
        <v>4470644604.1097927</v>
      </c>
      <c r="U16" s="13">
        <f t="shared" si="5"/>
        <v>4441677314.903265</v>
      </c>
      <c r="V16" s="13">
        <f t="shared" si="5"/>
        <v>4412710025.6967373</v>
      </c>
      <c r="W16" s="13">
        <f t="shared" si="5"/>
        <v>4383742736.4902105</v>
      </c>
      <c r="X16" s="13">
        <f t="shared" si="5"/>
        <v>4354775447.2836828</v>
      </c>
    </row>
    <row r="17" spans="1:24">
      <c r="A17" s="8" t="s">
        <v>45</v>
      </c>
      <c r="B17" s="2" t="s">
        <v>7</v>
      </c>
      <c r="C17" s="2"/>
      <c r="D17" s="14">
        <v>3410483201.9753933</v>
      </c>
      <c r="E17" s="14">
        <v>3398792266.3616085</v>
      </c>
      <c r="F17" s="14">
        <v>3387101330.7478247</v>
      </c>
      <c r="G17" s="14">
        <v>3375410395.1340399</v>
      </c>
      <c r="H17" s="14">
        <v>3363719459.5202556</v>
      </c>
      <c r="I17" s="14">
        <v>3352028523.9064708</v>
      </c>
      <c r="J17" s="14">
        <v>3340337588.2926865</v>
      </c>
      <c r="K17" s="14">
        <v>3328646652.6789017</v>
      </c>
      <c r="L17" s="14">
        <v>3316955717.0651174</v>
      </c>
      <c r="M17" s="14">
        <v>3305264781.4513335</v>
      </c>
      <c r="N17" s="14">
        <v>3293573845.8375487</v>
      </c>
      <c r="O17" s="14">
        <v>3280048188.4296389</v>
      </c>
      <c r="P17" s="14">
        <v>3266522531.021729</v>
      </c>
      <c r="Q17" s="14">
        <v>3252996873.6138196</v>
      </c>
      <c r="R17" s="14">
        <v>3239471216.2059097</v>
      </c>
      <c r="S17" s="14">
        <v>3225945558.7979999</v>
      </c>
      <c r="T17" s="14">
        <v>3202479551.4119263</v>
      </c>
      <c r="U17" s="14">
        <v>3179013544.0258541</v>
      </c>
      <c r="V17" s="14">
        <v>3155547536.639781</v>
      </c>
      <c r="W17" s="14">
        <v>3132081529.2537084</v>
      </c>
      <c r="X17" s="14">
        <v>3108615521.8676357</v>
      </c>
    </row>
    <row r="18" spans="1:24">
      <c r="A18" s="8" t="s">
        <v>46</v>
      </c>
      <c r="B18" s="2" t="s">
        <v>62</v>
      </c>
      <c r="C18" s="2"/>
      <c r="D18" s="14">
        <v>1349607942.2572064</v>
      </c>
      <c r="E18" s="14">
        <v>1344764422.3935454</v>
      </c>
      <c r="F18" s="14">
        <v>1339920902.5298841</v>
      </c>
      <c r="G18" s="14">
        <v>1335077382.6662228</v>
      </c>
      <c r="H18" s="14">
        <v>1330233862.8025618</v>
      </c>
      <c r="I18" s="14">
        <v>1325390342.9389005</v>
      </c>
      <c r="J18" s="14">
        <v>1320546823.0752392</v>
      </c>
      <c r="K18" s="14">
        <v>1315703303.2115779</v>
      </c>
      <c r="L18" s="14">
        <v>1310859783.3479168</v>
      </c>
      <c r="M18" s="14">
        <v>1306016263.4842553</v>
      </c>
      <c r="N18" s="14">
        <v>1301172743.6205943</v>
      </c>
      <c r="O18" s="14">
        <v>1295671461.8001394</v>
      </c>
      <c r="P18" s="14">
        <v>1290170179.9796848</v>
      </c>
      <c r="Q18" s="14">
        <v>1284668898.1592302</v>
      </c>
      <c r="R18" s="14">
        <v>1279167616.3387754</v>
      </c>
      <c r="S18" s="14">
        <v>1273666334.5183208</v>
      </c>
      <c r="T18" s="14">
        <v>1268165052.697866</v>
      </c>
      <c r="U18" s="14">
        <v>1262663770.8774114</v>
      </c>
      <c r="V18" s="14">
        <v>1257162489.0569565</v>
      </c>
      <c r="W18" s="14">
        <v>1251661207.2365019</v>
      </c>
      <c r="X18" s="14">
        <v>1246159925.4160473</v>
      </c>
    </row>
    <row r="19" spans="1:24" ht="15.75">
      <c r="A19" s="15" t="s">
        <v>48</v>
      </c>
      <c r="B19" s="10" t="s">
        <v>12</v>
      </c>
      <c r="C19" s="10"/>
      <c r="D19" s="13">
        <f>+D20+D21+D22</f>
        <v>49237709683.100098</v>
      </c>
      <c r="E19" s="13">
        <f t="shared" ref="E19:X19" si="6">+E20+E21+E22</f>
        <v>48495443393.201752</v>
      </c>
      <c r="F19" s="13">
        <f t="shared" si="6"/>
        <v>47799557729.404976</v>
      </c>
      <c r="G19" s="13">
        <f t="shared" si="6"/>
        <v>47082151359.234131</v>
      </c>
      <c r="H19" s="13">
        <f t="shared" si="6"/>
        <v>46339774908.455124</v>
      </c>
      <c r="I19" s="13">
        <f t="shared" si="6"/>
        <v>45574766237.768494</v>
      </c>
      <c r="J19" s="13">
        <f t="shared" si="6"/>
        <v>44773806290.25399</v>
      </c>
      <c r="K19" s="13">
        <f t="shared" si="6"/>
        <v>43965858131.359535</v>
      </c>
      <c r="L19" s="13">
        <f t="shared" si="6"/>
        <v>43162874564.860672</v>
      </c>
      <c r="M19" s="13">
        <f t="shared" si="6"/>
        <v>42233121184.757034</v>
      </c>
      <c r="N19" s="13">
        <f t="shared" si="6"/>
        <v>41211815838.825684</v>
      </c>
      <c r="O19" s="13">
        <f t="shared" si="6"/>
        <v>40167207377.921761</v>
      </c>
      <c r="P19" s="13">
        <f t="shared" si="6"/>
        <v>39002490431.838242</v>
      </c>
      <c r="Q19" s="13">
        <f t="shared" si="6"/>
        <v>37489952357.905014</v>
      </c>
      <c r="R19" s="13">
        <f t="shared" si="6"/>
        <v>35881655097.841934</v>
      </c>
      <c r="S19" s="13">
        <f t="shared" si="6"/>
        <v>34122064204.323036</v>
      </c>
      <c r="T19" s="13">
        <f t="shared" si="6"/>
        <v>32099577384.138901</v>
      </c>
      <c r="U19" s="13">
        <f t="shared" si="6"/>
        <v>30048627240.609863</v>
      </c>
      <c r="V19" s="13">
        <f t="shared" si="6"/>
        <v>27987646116.951805</v>
      </c>
      <c r="W19" s="13">
        <f t="shared" si="6"/>
        <v>25884191814.218513</v>
      </c>
      <c r="X19" s="13">
        <f t="shared" si="6"/>
        <v>23737962715.124401</v>
      </c>
    </row>
    <row r="20" spans="1:24" s="16" customFormat="1">
      <c r="A20" s="8" t="s">
        <v>59</v>
      </c>
      <c r="B20" s="2" t="s">
        <v>13</v>
      </c>
      <c r="C20" s="2"/>
      <c r="D20" s="11">
        <v>16716678945.665577</v>
      </c>
      <c r="E20" s="11">
        <v>16196224739.457293</v>
      </c>
      <c r="F20" s="11">
        <v>15714682934.094999</v>
      </c>
      <c r="G20" s="11">
        <v>15237848873.59795</v>
      </c>
      <c r="H20" s="11">
        <v>14771004965.384798</v>
      </c>
      <c r="I20" s="11">
        <v>14301789881.32645</v>
      </c>
      <c r="J20" s="11">
        <v>13834816636.863485</v>
      </c>
      <c r="K20" s="11">
        <v>13389304456.776426</v>
      </c>
      <c r="L20" s="11">
        <v>12948756869.084951</v>
      </c>
      <c r="M20" s="11">
        <v>12476140481.606123</v>
      </c>
      <c r="N20" s="11">
        <v>11999268536.098349</v>
      </c>
      <c r="O20" s="11">
        <v>11546638840.579844</v>
      </c>
      <c r="P20" s="11">
        <v>11056130758.299322</v>
      </c>
      <c r="Q20" s="11">
        <v>10507750331.21501</v>
      </c>
      <c r="R20" s="11">
        <v>9994165613.5927601</v>
      </c>
      <c r="S20" s="11">
        <v>9414635089.7822342</v>
      </c>
      <c r="T20" s="11">
        <v>8812273760.7530956</v>
      </c>
      <c r="U20" s="11">
        <v>8281606147.6838884</v>
      </c>
      <c r="V20" s="11">
        <v>7752209321.5667505</v>
      </c>
      <c r="W20" s="11">
        <v>7234899571.2486124</v>
      </c>
      <c r="X20" s="11">
        <v>6743405059.2686872</v>
      </c>
    </row>
    <row r="21" spans="1:24" s="16" customFormat="1">
      <c r="A21" s="8" t="s">
        <v>60</v>
      </c>
      <c r="B21" s="2" t="s">
        <v>14</v>
      </c>
      <c r="C21" s="2"/>
      <c r="D21" s="11">
        <v>32521030737.434521</v>
      </c>
      <c r="E21" s="11">
        <v>32299218653.744461</v>
      </c>
      <c r="F21" s="11">
        <v>32084874795.309978</v>
      </c>
      <c r="G21" s="11">
        <v>31844302485.636177</v>
      </c>
      <c r="H21" s="11">
        <v>31568769943.070328</v>
      </c>
      <c r="I21" s="11">
        <v>31272976356.442047</v>
      </c>
      <c r="J21" s="11">
        <v>30938989653.390503</v>
      </c>
      <c r="K21" s="11">
        <v>30576553674.583111</v>
      </c>
      <c r="L21" s="11">
        <v>30214117695.775719</v>
      </c>
      <c r="M21" s="11">
        <v>29756980703.150909</v>
      </c>
      <c r="N21" s="11">
        <v>29212547302.727333</v>
      </c>
      <c r="O21" s="11">
        <v>28620568537.341919</v>
      </c>
      <c r="P21" s="11">
        <v>27946359673.538918</v>
      </c>
      <c r="Q21" s="11">
        <v>26982202026.690006</v>
      </c>
      <c r="R21" s="11">
        <v>25887489484.249176</v>
      </c>
      <c r="S21" s="11">
        <v>24707429114.540802</v>
      </c>
      <c r="T21" s="11">
        <v>23287303623.385807</v>
      </c>
      <c r="U21" s="11">
        <v>21767021092.925976</v>
      </c>
      <c r="V21" s="11">
        <v>20235436795.385056</v>
      </c>
      <c r="W21" s="11">
        <v>18649292242.969902</v>
      </c>
      <c r="X21" s="11">
        <v>16994557655.855715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7024982791.4740324</v>
      </c>
      <c r="E35" s="11">
        <v>7213517410.7640371</v>
      </c>
      <c r="F35" s="11">
        <v>7094649163.4069757</v>
      </c>
      <c r="G35" s="11">
        <v>6991891264.5897236</v>
      </c>
      <c r="H35" s="11">
        <v>7240948544.6559563</v>
      </c>
      <c r="I35" s="11">
        <v>7527451499.7864046</v>
      </c>
      <c r="J35" s="11">
        <v>8057625004.3099384</v>
      </c>
      <c r="K35" s="11">
        <v>8677426090.1471176</v>
      </c>
      <c r="L35" s="11">
        <v>9385167649.8849773</v>
      </c>
      <c r="M35" s="11">
        <v>10134032452.813801</v>
      </c>
      <c r="N35" s="11">
        <v>10833549363.913469</v>
      </c>
      <c r="O35" s="11">
        <v>11285694150.587481</v>
      </c>
      <c r="P35" s="11">
        <v>12180704633.1642</v>
      </c>
      <c r="Q35" s="11">
        <v>13939724999.60445</v>
      </c>
      <c r="R35" s="11">
        <v>15047943681.494341</v>
      </c>
      <c r="S35" s="11">
        <v>15982390299.84906</v>
      </c>
      <c r="T35" s="11">
        <v>18093258283.397919</v>
      </c>
      <c r="U35" s="11">
        <v>18953446157.222649</v>
      </c>
      <c r="V35" s="11">
        <v>19401875459.717911</v>
      </c>
      <c r="W35" s="11">
        <v>18715182331.779999</v>
      </c>
      <c r="X35" s="11">
        <v>19185578228.732811</v>
      </c>
    </row>
    <row r="36" spans="1:24" ht="15.75">
      <c r="A36" s="25">
        <v>5</v>
      </c>
      <c r="B36" s="9" t="s">
        <v>9</v>
      </c>
      <c r="C36" s="10"/>
      <c r="D36" s="11">
        <v>1215494.0000000002</v>
      </c>
      <c r="E36" s="11">
        <v>1224232.9999999998</v>
      </c>
      <c r="F36" s="11">
        <v>1233753</v>
      </c>
      <c r="G36" s="11">
        <v>1243590</v>
      </c>
      <c r="H36" s="11">
        <v>1253000</v>
      </c>
      <c r="I36" s="11">
        <v>1261443</v>
      </c>
      <c r="J36" s="11">
        <v>1268851</v>
      </c>
      <c r="K36" s="11">
        <v>1275460</v>
      </c>
      <c r="L36" s="11">
        <v>1281396.0000000002</v>
      </c>
      <c r="M36" s="11">
        <v>1286871</v>
      </c>
      <c r="N36" s="11">
        <v>1292057.9999999998</v>
      </c>
      <c r="O36" s="11">
        <v>1296961.9999999998</v>
      </c>
      <c r="P36" s="11">
        <v>1301576.0000000002</v>
      </c>
      <c r="Q36" s="11">
        <v>1306065.0000000002</v>
      </c>
      <c r="R36" s="11">
        <v>1310622</v>
      </c>
      <c r="S36" s="11">
        <v>1315385.9999999998</v>
      </c>
      <c r="T36" s="11">
        <v>1320417.9999999998</v>
      </c>
      <c r="U36" s="11">
        <v>1325672</v>
      </c>
      <c r="V36" s="11">
        <v>1331040</v>
      </c>
      <c r="W36" s="11">
        <v>1336348.9999999998</v>
      </c>
      <c r="X36" s="11">
        <v>1341464.9999999998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143612.87372224269</v>
      </c>
      <c r="E39" s="11">
        <f t="shared" si="8"/>
        <v>141603.31232032692</v>
      </c>
      <c r="F39" s="11">
        <f t="shared" si="8"/>
        <v>141711.88620090703</v>
      </c>
      <c r="G39" s="11">
        <f t="shared" si="8"/>
        <v>141582.94427956056</v>
      </c>
      <c r="H39" s="11">
        <f t="shared" si="8"/>
        <v>141399.2101796419</v>
      </c>
      <c r="I39" s="11">
        <f t="shared" si="8"/>
        <v>139059.40436706287</v>
      </c>
      <c r="J39" s="11">
        <f t="shared" si="8"/>
        <v>139293.99288275276</v>
      </c>
      <c r="K39" s="11">
        <f t="shared" si="8"/>
        <v>140230.63767642595</v>
      </c>
      <c r="L39" s="11">
        <f t="shared" si="8"/>
        <v>141156.10470959145</v>
      </c>
      <c r="M39" s="11">
        <f t="shared" si="8"/>
        <v>141268.37972511325</v>
      </c>
      <c r="N39" s="11">
        <f t="shared" si="8"/>
        <v>141482.70289980815</v>
      </c>
      <c r="O39" s="11">
        <f t="shared" si="8"/>
        <v>141856.96388734554</v>
      </c>
      <c r="P39" s="11">
        <f t="shared" si="8"/>
        <v>141902.09097414656</v>
      </c>
      <c r="Q39" s="11">
        <f t="shared" si="8"/>
        <v>143097.51499316681</v>
      </c>
      <c r="R39" s="11">
        <f t="shared" si="8"/>
        <v>143725.4036820746</v>
      </c>
      <c r="S39" s="11">
        <f t="shared" si="8"/>
        <v>145312.16706276944</v>
      </c>
      <c r="T39" s="11">
        <f t="shared" si="8"/>
        <v>144646.64177816655</v>
      </c>
      <c r="U39" s="11">
        <f t="shared" si="8"/>
        <v>143517.95543105769</v>
      </c>
      <c r="V39" s="11">
        <f t="shared" si="8"/>
        <v>142492.36459933961</v>
      </c>
      <c r="W39" s="11">
        <f t="shared" si="8"/>
        <v>139249.15822682838</v>
      </c>
      <c r="X39" s="11">
        <f t="shared" si="8"/>
        <v>137631.33709796122</v>
      </c>
    </row>
    <row r="40" spans="1:24" ht="15.75">
      <c r="B40" s="20" t="s">
        <v>5</v>
      </c>
      <c r="C40" s="7"/>
      <c r="D40" s="11">
        <f t="shared" ref="D40:X40" si="9">+D8/D36</f>
        <v>41007.823420517219</v>
      </c>
      <c r="E40" s="11">
        <f t="shared" si="9"/>
        <v>40269.648707361419</v>
      </c>
      <c r="F40" s="11">
        <f t="shared" si="9"/>
        <v>39256.10296859232</v>
      </c>
      <c r="G40" s="11">
        <f t="shared" si="9"/>
        <v>38258.268315025802</v>
      </c>
      <c r="H40" s="11">
        <f t="shared" si="9"/>
        <v>37526.034215756292</v>
      </c>
      <c r="I40" s="11">
        <f t="shared" si="9"/>
        <v>37131.82616460092</v>
      </c>
      <c r="J40" s="11">
        <f t="shared" si="9"/>
        <v>36819.147329211512</v>
      </c>
      <c r="K40" s="11">
        <f t="shared" si="9"/>
        <v>37137.637123251552</v>
      </c>
      <c r="L40" s="11">
        <f t="shared" si="9"/>
        <v>37436.081829152361</v>
      </c>
      <c r="M40" s="11">
        <f t="shared" si="9"/>
        <v>37208.780465786673</v>
      </c>
      <c r="N40" s="11">
        <f t="shared" si="9"/>
        <v>36832.723856625067</v>
      </c>
      <c r="O40" s="11">
        <f t="shared" si="9"/>
        <v>37126.548482616032</v>
      </c>
      <c r="P40" s="11">
        <f t="shared" si="9"/>
        <v>37130.27352325854</v>
      </c>
      <c r="Q40" s="11">
        <f t="shared" si="9"/>
        <v>38112.519050355433</v>
      </c>
      <c r="R40" s="11">
        <f t="shared" si="9"/>
        <v>38736.0840838574</v>
      </c>
      <c r="S40" s="11">
        <f t="shared" si="9"/>
        <v>40532.985655897231</v>
      </c>
      <c r="T40" s="11">
        <f t="shared" si="9"/>
        <v>41062.664402144394</v>
      </c>
      <c r="U40" s="11">
        <f t="shared" si="9"/>
        <v>41362.728524336271</v>
      </c>
      <c r="V40" s="11">
        <f t="shared" si="9"/>
        <v>41629.574051025957</v>
      </c>
      <c r="W40" s="11">
        <f t="shared" si="9"/>
        <v>41390.073574815789</v>
      </c>
      <c r="X40" s="11">
        <f t="shared" si="9"/>
        <v>41169.332193764232</v>
      </c>
    </row>
    <row r="41" spans="1:24" ht="15.75">
      <c r="B41" s="20" t="s">
        <v>38</v>
      </c>
      <c r="C41" s="7"/>
      <c r="D41" s="37">
        <f>+D9/D36</f>
        <v>57617.961893050749</v>
      </c>
      <c r="E41" s="37">
        <f t="shared" ref="E41:X41" si="10">+E9/E36</f>
        <v>57258.512881779956</v>
      </c>
      <c r="F41" s="37">
        <f t="shared" si="10"/>
        <v>59298.170739524649</v>
      </c>
      <c r="G41" s="37">
        <f t="shared" si="10"/>
        <v>61098.626333893684</v>
      </c>
      <c r="H41" s="37">
        <f t="shared" si="10"/>
        <v>62569.918059725627</v>
      </c>
      <c r="I41" s="37">
        <f t="shared" si="10"/>
        <v>61555.527592619525</v>
      </c>
      <c r="J41" s="37">
        <f t="shared" si="10"/>
        <v>62982.780500639434</v>
      </c>
      <c r="K41" s="37">
        <f t="shared" si="10"/>
        <v>64486.79947297537</v>
      </c>
      <c r="L41" s="37">
        <f t="shared" si="10"/>
        <v>65966.862407441382</v>
      </c>
      <c r="M41" s="37">
        <f t="shared" si="10"/>
        <v>67195.499703163048</v>
      </c>
      <c r="N41" s="37">
        <f t="shared" si="10"/>
        <v>68737.11688178558</v>
      </c>
      <c r="O41" s="37">
        <f t="shared" si="10"/>
        <v>69821.36817593257</v>
      </c>
      <c r="P41" s="37">
        <f t="shared" si="10"/>
        <v>70895.990125673809</v>
      </c>
      <c r="Q41" s="37">
        <f t="shared" si="10"/>
        <v>72398.257293906907</v>
      </c>
      <c r="R41" s="37">
        <f t="shared" si="10"/>
        <v>73791.402713048898</v>
      </c>
      <c r="S41" s="37">
        <f t="shared" si="10"/>
        <v>75053.170400929928</v>
      </c>
      <c r="T41" s="37">
        <f t="shared" si="10"/>
        <v>75524.88956922786</v>
      </c>
      <c r="U41" s="37">
        <f t="shared" si="10"/>
        <v>75776.29820419458</v>
      </c>
      <c r="V41" s="37">
        <f t="shared" si="10"/>
        <v>76160.40838243466</v>
      </c>
      <c r="W41" s="37">
        <f t="shared" si="10"/>
        <v>74850.546338943372</v>
      </c>
      <c r="X41" s="37">
        <f t="shared" si="10"/>
        <v>75162.723314419301</v>
      </c>
    </row>
    <row r="42" spans="1:24" ht="15.75">
      <c r="B42" s="20" t="s">
        <v>10</v>
      </c>
      <c r="C42" s="9"/>
      <c r="D42" s="11">
        <f t="shared" ref="D42:X42" si="11">+D10/D36</f>
        <v>44987.088408674717</v>
      </c>
      <c r="E42" s="11">
        <f t="shared" si="11"/>
        <v>44075.150731185531</v>
      </c>
      <c r="F42" s="11">
        <f t="shared" si="11"/>
        <v>43157.612492790067</v>
      </c>
      <c r="G42" s="11">
        <f t="shared" si="11"/>
        <v>42226.049630641071</v>
      </c>
      <c r="H42" s="11">
        <f t="shared" si="11"/>
        <v>41303.257904159997</v>
      </c>
      <c r="I42" s="11">
        <f t="shared" si="11"/>
        <v>40372.050609842423</v>
      </c>
      <c r="J42" s="11">
        <f t="shared" si="11"/>
        <v>39492.065052901802</v>
      </c>
      <c r="K42" s="11">
        <f t="shared" si="11"/>
        <v>38606.201080199033</v>
      </c>
      <c r="L42" s="11">
        <f t="shared" si="11"/>
        <v>37753.160472997726</v>
      </c>
      <c r="M42" s="11">
        <f t="shared" si="11"/>
        <v>36864.099556163528</v>
      </c>
      <c r="N42" s="11">
        <f t="shared" si="11"/>
        <v>35912.86216139749</v>
      </c>
      <c r="O42" s="11">
        <f t="shared" si="11"/>
        <v>34909.047228796917</v>
      </c>
      <c r="P42" s="11">
        <f t="shared" si="11"/>
        <v>33875.827325214203</v>
      </c>
      <c r="Q42" s="11">
        <f t="shared" si="11"/>
        <v>32586.738648904469</v>
      </c>
      <c r="R42" s="11">
        <f t="shared" si="11"/>
        <v>31197.916885168288</v>
      </c>
      <c r="S42" s="11">
        <f t="shared" si="11"/>
        <v>29726.011005942273</v>
      </c>
      <c r="T42" s="11">
        <f t="shared" si="11"/>
        <v>28059.087806794305</v>
      </c>
      <c r="U42" s="11">
        <f t="shared" si="11"/>
        <v>26378.928702526831</v>
      </c>
      <c r="V42" s="11">
        <f t="shared" si="11"/>
        <v>24702.382165878989</v>
      </c>
      <c r="W42" s="11">
        <f t="shared" si="11"/>
        <v>23008.538313069232</v>
      </c>
      <c r="X42" s="11">
        <f t="shared" si="11"/>
        <v>21299.281589777678</v>
      </c>
    </row>
    <row r="43" spans="1:24" ht="15.75">
      <c r="B43" s="26" t="s">
        <v>32</v>
      </c>
      <c r="C43" s="9"/>
      <c r="D43" s="11">
        <f t="shared" ref="D43:X43" si="12">+D11/D36</f>
        <v>4478.6945514445797</v>
      </c>
      <c r="E43" s="11">
        <f t="shared" si="12"/>
        <v>4462.2311372832555</v>
      </c>
      <c r="F43" s="11">
        <f t="shared" si="12"/>
        <v>4414.3974980504572</v>
      </c>
      <c r="G43" s="11">
        <f t="shared" si="12"/>
        <v>4366.1831479304265</v>
      </c>
      <c r="H43" s="11">
        <f t="shared" si="12"/>
        <v>4320.197322791184</v>
      </c>
      <c r="I43" s="11">
        <f t="shared" si="12"/>
        <v>4242.9776055382308</v>
      </c>
      <c r="J43" s="11">
        <f t="shared" si="12"/>
        <v>4205.1745588611402</v>
      </c>
      <c r="K43" s="11">
        <f t="shared" si="12"/>
        <v>4135.6115428089661</v>
      </c>
      <c r="L43" s="11">
        <f t="shared" si="12"/>
        <v>4068.9016140184067</v>
      </c>
      <c r="M43" s="11">
        <f t="shared" si="12"/>
        <v>4045.6420847020995</v>
      </c>
      <c r="N43" s="11">
        <f t="shared" si="12"/>
        <v>4016.603759045825</v>
      </c>
      <c r="O43" s="11">
        <f t="shared" si="12"/>
        <v>3938.820361763213</v>
      </c>
      <c r="P43" s="11">
        <f t="shared" si="12"/>
        <v>3910.2391214994541</v>
      </c>
      <c r="Q43" s="11">
        <f t="shared" si="12"/>
        <v>3882.2313250691277</v>
      </c>
      <c r="R43" s="11">
        <f t="shared" si="12"/>
        <v>3820.3395990843273</v>
      </c>
      <c r="S43" s="11">
        <f t="shared" si="12"/>
        <v>3785.2877472767277</v>
      </c>
      <c r="T43" s="11">
        <f t="shared" si="12"/>
        <v>3748.924370565092</v>
      </c>
      <c r="U43" s="11">
        <f t="shared" si="12"/>
        <v>3712.21533707153</v>
      </c>
      <c r="V43" s="11">
        <f t="shared" si="12"/>
        <v>3675.4813086907693</v>
      </c>
      <c r="W43" s="11">
        <f t="shared" si="12"/>
        <v>3639.2030464446307</v>
      </c>
      <c r="X43" s="11">
        <f t="shared" si="12"/>
        <v>3603.7302968819222</v>
      </c>
    </row>
    <row r="44" spans="1:24" ht="15.75">
      <c r="B44" s="26" t="s">
        <v>33</v>
      </c>
      <c r="C44" s="9"/>
      <c r="D44" s="11">
        <f t="shared" ref="D44:X44" si="13">+D12/D36</f>
        <v>40508.393857230134</v>
      </c>
      <c r="E44" s="11">
        <f t="shared" si="13"/>
        <v>39612.919593902276</v>
      </c>
      <c r="F44" s="11">
        <f t="shared" si="13"/>
        <v>38743.21499473961</v>
      </c>
      <c r="G44" s="11">
        <f t="shared" si="13"/>
        <v>37859.866482710648</v>
      </c>
      <c r="H44" s="11">
        <f t="shared" si="13"/>
        <v>36983.060581368816</v>
      </c>
      <c r="I44" s="11">
        <f t="shared" si="13"/>
        <v>36129.073004304191</v>
      </c>
      <c r="J44" s="11">
        <f t="shared" si="13"/>
        <v>35286.890494040665</v>
      </c>
      <c r="K44" s="11">
        <f t="shared" si="13"/>
        <v>34470.589537390064</v>
      </c>
      <c r="L44" s="11">
        <f t="shared" si="13"/>
        <v>33684.258858979323</v>
      </c>
      <c r="M44" s="11">
        <f t="shared" si="13"/>
        <v>32818.457471461421</v>
      </c>
      <c r="N44" s="11">
        <f t="shared" si="13"/>
        <v>31896.258402351668</v>
      </c>
      <c r="O44" s="11">
        <f t="shared" si="13"/>
        <v>30970.226867033703</v>
      </c>
      <c r="P44" s="11">
        <f t="shared" si="13"/>
        <v>29965.588203714753</v>
      </c>
      <c r="Q44" s="11">
        <f t="shared" si="13"/>
        <v>28704.507323835343</v>
      </c>
      <c r="R44" s="11">
        <f t="shared" si="13"/>
        <v>27377.577286083961</v>
      </c>
      <c r="S44" s="11">
        <f t="shared" si="13"/>
        <v>25940.723258665548</v>
      </c>
      <c r="T44" s="11">
        <f t="shared" si="13"/>
        <v>24310.163436229213</v>
      </c>
      <c r="U44" s="11">
        <f t="shared" si="13"/>
        <v>22666.713365455304</v>
      </c>
      <c r="V44" s="11">
        <f t="shared" si="13"/>
        <v>21026.900857188219</v>
      </c>
      <c r="W44" s="11">
        <f t="shared" si="13"/>
        <v>19369.335266624599</v>
      </c>
      <c r="X44" s="11">
        <f t="shared" si="13"/>
        <v>17695.551292895754</v>
      </c>
    </row>
    <row r="45" spans="1:24" ht="15.75">
      <c r="B45" s="10" t="s">
        <v>31</v>
      </c>
      <c r="C45" s="9"/>
      <c r="D45" s="11">
        <f t="shared" ref="D45:X45" si="14">+D13/D36</f>
        <v>562.51631919283795</v>
      </c>
      <c r="E45" s="11">
        <f t="shared" si="14"/>
        <v>587.51391535315338</v>
      </c>
      <c r="F45" s="11">
        <f t="shared" si="14"/>
        <v>582.98048566814987</v>
      </c>
      <c r="G45" s="11">
        <f t="shared" si="14"/>
        <v>578.36901481560392</v>
      </c>
      <c r="H45" s="11">
        <f t="shared" si="14"/>
        <v>574.02547736196084</v>
      </c>
      <c r="I45" s="11">
        <f t="shared" si="14"/>
        <v>534.98694179411211</v>
      </c>
      <c r="J45" s="11">
        <f t="shared" si="14"/>
        <v>531.86349919540612</v>
      </c>
      <c r="K45" s="11">
        <f t="shared" si="14"/>
        <v>494.29785528408848</v>
      </c>
      <c r="L45" s="11">
        <f t="shared" si="14"/>
        <v>457.35959233811923</v>
      </c>
      <c r="M45" s="11">
        <f t="shared" si="14"/>
        <v>462.31396173127388</v>
      </c>
      <c r="N45" s="11">
        <f t="shared" si="14"/>
        <v>460.45799046721299</v>
      </c>
      <c r="O45" s="11">
        <f t="shared" si="14"/>
        <v>410.79128286207367</v>
      </c>
      <c r="P45" s="11">
        <f t="shared" si="14"/>
        <v>409.33505519720757</v>
      </c>
      <c r="Q45" s="11">
        <f t="shared" si="14"/>
        <v>407.92815350182462</v>
      </c>
      <c r="R45" s="11">
        <f t="shared" si="14"/>
        <v>372.63398103069682</v>
      </c>
      <c r="S45" s="11">
        <f t="shared" si="14"/>
        <v>364.53376835622748</v>
      </c>
      <c r="T45" s="11">
        <f t="shared" si="14"/>
        <v>363.1445613608908</v>
      </c>
      <c r="U45" s="11">
        <f t="shared" si="14"/>
        <v>361.70532033793017</v>
      </c>
      <c r="V45" s="11">
        <f t="shared" si="14"/>
        <v>360.24658569466328</v>
      </c>
      <c r="W45" s="11">
        <f t="shared" si="14"/>
        <v>358.81541081186475</v>
      </c>
      <c r="X45" s="11">
        <f t="shared" si="14"/>
        <v>357.44698178709444</v>
      </c>
    </row>
    <row r="46" spans="1:24" ht="15.75">
      <c r="B46" s="10" t="s">
        <v>11</v>
      </c>
      <c r="C46" s="9"/>
      <c r="D46" s="11">
        <f t="shared" ref="D46:X46" si="15">+D16/D36</f>
        <v>3916.1782322517415</v>
      </c>
      <c r="E46" s="11">
        <f t="shared" si="15"/>
        <v>3874.7172219301019</v>
      </c>
      <c r="F46" s="11">
        <f t="shared" si="15"/>
        <v>3831.4170123823073</v>
      </c>
      <c r="G46" s="11">
        <f t="shared" si="15"/>
        <v>3787.8141331148227</v>
      </c>
      <c r="H46" s="11">
        <f t="shared" si="15"/>
        <v>3746.1718454292231</v>
      </c>
      <c r="I46" s="11">
        <f t="shared" si="15"/>
        <v>3707.9906637441177</v>
      </c>
      <c r="J46" s="11">
        <f t="shared" si="15"/>
        <v>3673.3110596657334</v>
      </c>
      <c r="K46" s="11">
        <f t="shared" si="15"/>
        <v>3641.3136875248774</v>
      </c>
      <c r="L46" s="11">
        <f t="shared" si="15"/>
        <v>3611.5420216802872</v>
      </c>
      <c r="M46" s="11">
        <f t="shared" si="15"/>
        <v>3583.328122970825</v>
      </c>
      <c r="N46" s="11">
        <f t="shared" si="15"/>
        <v>3556.1457685786118</v>
      </c>
      <c r="O46" s="11">
        <f t="shared" si="15"/>
        <v>3528.0290789011392</v>
      </c>
      <c r="P46" s="11">
        <f t="shared" si="15"/>
        <v>3500.9040663022465</v>
      </c>
      <c r="Q46" s="11">
        <f t="shared" si="15"/>
        <v>3474.3031715673028</v>
      </c>
      <c r="R46" s="11">
        <f t="shared" si="15"/>
        <v>3447.7056180536306</v>
      </c>
      <c r="S46" s="11">
        <f t="shared" si="15"/>
        <v>3420.7539789205002</v>
      </c>
      <c r="T46" s="11">
        <f t="shared" si="15"/>
        <v>3385.7798092042017</v>
      </c>
      <c r="U46" s="11">
        <f t="shared" si="15"/>
        <v>3350.5100167336</v>
      </c>
      <c r="V46" s="11">
        <f t="shared" si="15"/>
        <v>3315.2347229961065</v>
      </c>
      <c r="W46" s="11">
        <f t="shared" si="15"/>
        <v>3280.387635632766</v>
      </c>
      <c r="X46" s="11">
        <f t="shared" si="15"/>
        <v>3246.2833150948281</v>
      </c>
    </row>
    <row r="47" spans="1:24" ht="15.75">
      <c r="B47" s="10" t="s">
        <v>12</v>
      </c>
      <c r="C47" s="9"/>
      <c r="D47" s="11">
        <f t="shared" ref="D47:X47" si="16">+D19/D36</f>
        <v>40508.393857230134</v>
      </c>
      <c r="E47" s="11">
        <f t="shared" si="16"/>
        <v>39612.919593902276</v>
      </c>
      <c r="F47" s="11">
        <f t="shared" si="16"/>
        <v>38743.21499473961</v>
      </c>
      <c r="G47" s="11">
        <f t="shared" si="16"/>
        <v>37859.866482710648</v>
      </c>
      <c r="H47" s="11">
        <f t="shared" si="16"/>
        <v>36983.060581368816</v>
      </c>
      <c r="I47" s="11">
        <f t="shared" si="16"/>
        <v>36129.073004304191</v>
      </c>
      <c r="J47" s="11">
        <f t="shared" si="16"/>
        <v>35286.890494040665</v>
      </c>
      <c r="K47" s="11">
        <f t="shared" si="16"/>
        <v>34470.589537390064</v>
      </c>
      <c r="L47" s="11">
        <f t="shared" si="16"/>
        <v>33684.258858979323</v>
      </c>
      <c r="M47" s="11">
        <f t="shared" si="16"/>
        <v>32818.457471461421</v>
      </c>
      <c r="N47" s="11">
        <f t="shared" si="16"/>
        <v>31896.258402351668</v>
      </c>
      <c r="O47" s="11">
        <f t="shared" si="16"/>
        <v>30970.226867033703</v>
      </c>
      <c r="P47" s="11">
        <f t="shared" si="16"/>
        <v>29965.588203714753</v>
      </c>
      <c r="Q47" s="11">
        <f t="shared" si="16"/>
        <v>28704.507323835343</v>
      </c>
      <c r="R47" s="11">
        <f t="shared" si="16"/>
        <v>27377.577286083961</v>
      </c>
      <c r="S47" s="11">
        <f t="shared" si="16"/>
        <v>25940.723258665548</v>
      </c>
      <c r="T47" s="11">
        <f t="shared" si="16"/>
        <v>24310.163436229213</v>
      </c>
      <c r="U47" s="11">
        <f t="shared" si="16"/>
        <v>22666.713365455304</v>
      </c>
      <c r="V47" s="11">
        <f t="shared" si="16"/>
        <v>21026.900857188219</v>
      </c>
      <c r="W47" s="11">
        <f t="shared" si="16"/>
        <v>19369.335266624599</v>
      </c>
      <c r="X47" s="11">
        <f t="shared" si="16"/>
        <v>17695.551292895754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5779.5289746177532</v>
      </c>
      <c r="E50" s="11">
        <f t="shared" ref="E50:X50" si="18">+E35/E36</f>
        <v>5892.2749270474151</v>
      </c>
      <c r="F50" s="11">
        <f t="shared" si="18"/>
        <v>5750.4615295014282</v>
      </c>
      <c r="G50" s="11">
        <f t="shared" si="18"/>
        <v>5622.3443937227894</v>
      </c>
      <c r="H50" s="11">
        <f t="shared" si="18"/>
        <v>5778.8895009225507</v>
      </c>
      <c r="I50" s="11">
        <f t="shared" si="18"/>
        <v>5967.333838933986</v>
      </c>
      <c r="J50" s="11">
        <f t="shared" si="18"/>
        <v>6350.3319178610718</v>
      </c>
      <c r="K50" s="11">
        <f t="shared" si="18"/>
        <v>6803.3698353120581</v>
      </c>
      <c r="L50" s="11">
        <f t="shared" si="18"/>
        <v>7324.1742988779233</v>
      </c>
      <c r="M50" s="11">
        <f t="shared" si="18"/>
        <v>7874.9404196798287</v>
      </c>
      <c r="N50" s="11">
        <f t="shared" si="18"/>
        <v>8384.7237228618778</v>
      </c>
      <c r="O50" s="11">
        <f t="shared" si="18"/>
        <v>8701.6382519977324</v>
      </c>
      <c r="P50" s="11">
        <f t="shared" si="18"/>
        <v>9358.427501094211</v>
      </c>
      <c r="Q50" s="11">
        <f t="shared" si="18"/>
        <v>10673.071401197067</v>
      </c>
      <c r="R50" s="11">
        <f t="shared" si="18"/>
        <v>11481.528374691055</v>
      </c>
      <c r="S50" s="11">
        <f t="shared" si="18"/>
        <v>12150.342408881546</v>
      </c>
      <c r="T50" s="11">
        <f t="shared" si="18"/>
        <v>13702.674670746628</v>
      </c>
      <c r="U50" s="11">
        <f t="shared" si="18"/>
        <v>14297.236539070485</v>
      </c>
      <c r="V50" s="11">
        <f t="shared" si="18"/>
        <v>14576.478137184391</v>
      </c>
      <c r="W50" s="11">
        <f t="shared" si="18"/>
        <v>14004.711592390911</v>
      </c>
      <c r="X50" s="11">
        <f t="shared" si="18"/>
        <v>14301.959595466758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-1.3992905718204551</v>
      </c>
      <c r="F53" s="32">
        <f>IFERROR(((F39/$D39)-1)*100,0)</f>
        <v>-1.3236887975741629</v>
      </c>
      <c r="G53" s="32">
        <f>IFERROR(((G39/$D39)-1)*100,0)</f>
        <v>-1.4134731727520111</v>
      </c>
      <c r="H53" s="32">
        <f t="shared" ref="H53:X53" si="19">IFERROR(((H39/$D39)-1)*100,0)</f>
        <v>-1.5414102407575014</v>
      </c>
      <c r="I53" s="32">
        <f t="shared" si="19"/>
        <v>-3.1706554135157439</v>
      </c>
      <c r="J53" s="32">
        <f t="shared" si="19"/>
        <v>-3.0073075815215122</v>
      </c>
      <c r="K53" s="32">
        <f t="shared" si="19"/>
        <v>-2.3551064456507009</v>
      </c>
      <c r="L53" s="32">
        <f t="shared" si="19"/>
        <v>-1.7106885677970585</v>
      </c>
      <c r="M53" s="32">
        <f t="shared" si="19"/>
        <v>-1.6325096325722543</v>
      </c>
      <c r="N53" s="32">
        <f t="shared" si="19"/>
        <v>-1.4832728899739411</v>
      </c>
      <c r="O53" s="32">
        <f t="shared" si="19"/>
        <v>-1.2226688244489803</v>
      </c>
      <c r="P53" s="32">
        <f t="shared" si="19"/>
        <v>-1.191246093581344</v>
      </c>
      <c r="Q53" s="32">
        <f t="shared" si="19"/>
        <v>-0.35885273772364723</v>
      </c>
      <c r="R53" s="32">
        <f t="shared" si="19"/>
        <v>7.8356457130412949E-2</v>
      </c>
      <c r="S53" s="32">
        <f t="shared" si="19"/>
        <v>1.1832458306024085</v>
      </c>
      <c r="T53" s="32">
        <f t="shared" si="19"/>
        <v>0.71982965672230392</v>
      </c>
      <c r="U53" s="32">
        <f t="shared" si="19"/>
        <v>-6.6093163325020576E-2</v>
      </c>
      <c r="V53" s="32">
        <f t="shared" si="19"/>
        <v>-0.78022888468217699</v>
      </c>
      <c r="W53" s="32">
        <f t="shared" si="19"/>
        <v>-3.0385266879722983</v>
      </c>
      <c r="X53" s="32">
        <f t="shared" si="19"/>
        <v>-4.1650420810116051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-1.8000826466358477</v>
      </c>
      <c r="F54" s="32">
        <f t="shared" ref="F54:I54" si="21">IFERROR(((F40/$D40)-1)*100,0)</f>
        <v>-4.2716738071215676</v>
      </c>
      <c r="G54" s="32">
        <f t="shared" si="21"/>
        <v>-6.704952558188559</v>
      </c>
      <c r="H54" s="32">
        <f t="shared" si="21"/>
        <v>-8.4905486669133996</v>
      </c>
      <c r="I54" s="32">
        <f t="shared" si="21"/>
        <v>-9.451848287995313</v>
      </c>
      <c r="J54" s="32">
        <f t="shared" ref="J54:X54" si="22">IFERROR(((J40/$D40)-1)*100,0)</f>
        <v>-10.214334099990319</v>
      </c>
      <c r="K54" s="32">
        <f t="shared" si="22"/>
        <v>-9.4376779220360145</v>
      </c>
      <c r="L54" s="32">
        <f t="shared" si="22"/>
        <v>-8.7099028756981731</v>
      </c>
      <c r="M54" s="32">
        <f t="shared" si="22"/>
        <v>-9.264190678381123</v>
      </c>
      <c r="N54" s="32">
        <f t="shared" si="22"/>
        <v>-10.181226935841824</v>
      </c>
      <c r="O54" s="32">
        <f t="shared" si="22"/>
        <v>-9.4647182273012049</v>
      </c>
      <c r="P54" s="32">
        <f t="shared" si="22"/>
        <v>-9.4556344956329585</v>
      </c>
      <c r="Q54" s="32">
        <f t="shared" si="22"/>
        <v>-7.0603707504095281</v>
      </c>
      <c r="R54" s="32">
        <f t="shared" si="22"/>
        <v>-5.5397705783214342</v>
      </c>
      <c r="S54" s="32">
        <f t="shared" si="22"/>
        <v>-1.1579199406677509</v>
      </c>
      <c r="T54" s="32">
        <f t="shared" si="22"/>
        <v>0.1337329734982573</v>
      </c>
      <c r="U54" s="32">
        <f t="shared" si="22"/>
        <v>0.86545706213094764</v>
      </c>
      <c r="V54" s="32">
        <f t="shared" si="22"/>
        <v>1.5161756432009454</v>
      </c>
      <c r="W54" s="32">
        <f t="shared" si="22"/>
        <v>0.93213958316871182</v>
      </c>
      <c r="X54" s="39">
        <f t="shared" si="22"/>
        <v>0.39384868489802383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-0.62384888229471969</v>
      </c>
      <c r="F55" s="32">
        <f t="shared" ref="F55:I55" si="23">IFERROR(((F41/$D41)-1)*100,0)</f>
        <v>2.9161198891287876</v>
      </c>
      <c r="G55" s="32">
        <f t="shared" si="23"/>
        <v>6.0409364137240296</v>
      </c>
      <c r="H55" s="32">
        <f t="shared" si="23"/>
        <v>8.5944660379806415</v>
      </c>
      <c r="I55" s="32">
        <f t="shared" si="23"/>
        <v>6.8339204827786215</v>
      </c>
      <c r="J55" s="32">
        <f t="shared" ref="J55:X55" si="24">IFERROR(((J41/$D41)-1)*100,0)</f>
        <v>9.3110176606849606</v>
      </c>
      <c r="K55" s="32">
        <f t="shared" si="24"/>
        <v>11.921347708678788</v>
      </c>
      <c r="L55" s="32">
        <f t="shared" si="24"/>
        <v>14.490100378572368</v>
      </c>
      <c r="M55" s="32">
        <f t="shared" si="24"/>
        <v>16.622486279347971</v>
      </c>
      <c r="N55" s="32">
        <f t="shared" si="24"/>
        <v>19.298070642231281</v>
      </c>
      <c r="O55" s="32">
        <f t="shared" si="24"/>
        <v>21.179864545596949</v>
      </c>
      <c r="P55" s="32">
        <f t="shared" si="24"/>
        <v>23.044946048715609</v>
      </c>
      <c r="Q55" s="32">
        <f t="shared" si="24"/>
        <v>25.652235718248818</v>
      </c>
      <c r="R55" s="32">
        <f t="shared" si="24"/>
        <v>28.070136965307711</v>
      </c>
      <c r="S55" s="32">
        <f t="shared" si="24"/>
        <v>30.260022977282762</v>
      </c>
      <c r="T55" s="32">
        <f t="shared" si="24"/>
        <v>31.078724564078762</v>
      </c>
      <c r="U55" s="32">
        <f t="shared" si="24"/>
        <v>31.515061821952251</v>
      </c>
      <c r="V55" s="32">
        <f t="shared" si="24"/>
        <v>32.181711883183262</v>
      </c>
      <c r="W55" s="32">
        <f t="shared" si="24"/>
        <v>29.908354755552423</v>
      </c>
      <c r="X55" s="32">
        <f t="shared" si="24"/>
        <v>30.450159715705972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-2.0271097991603759</v>
      </c>
      <c r="F56" s="32">
        <f t="shared" ref="F56:I56" si="25">IFERROR(((F42/$D42)-1)*100,0)</f>
        <v>-4.0666688612190249</v>
      </c>
      <c r="G56" s="32">
        <f t="shared" si="25"/>
        <v>-6.137402698640182</v>
      </c>
      <c r="H56" s="32">
        <f t="shared" si="25"/>
        <v>-8.1886395293018772</v>
      </c>
      <c r="I56" s="32">
        <f t="shared" si="25"/>
        <v>-10.258582989208055</v>
      </c>
      <c r="J56" s="32">
        <f t="shared" ref="J56:X56" si="26">IFERROR(((J42/$D42)-1)*100,0)</f>
        <v>-12.214667697217163</v>
      </c>
      <c r="K56" s="32">
        <f t="shared" si="26"/>
        <v>-14.183819300573541</v>
      </c>
      <c r="L56" s="32">
        <f t="shared" si="26"/>
        <v>-16.080009157209862</v>
      </c>
      <c r="M56" s="32">
        <f t="shared" si="26"/>
        <v>-18.056267119845128</v>
      </c>
      <c r="N56" s="32">
        <f t="shared" si="26"/>
        <v>-20.17073468912799</v>
      </c>
      <c r="O56" s="32">
        <f t="shared" si="26"/>
        <v>-22.402074764932966</v>
      </c>
      <c r="P56" s="32">
        <f t="shared" si="26"/>
        <v>-24.698777974966625</v>
      </c>
      <c r="Q56" s="32">
        <f t="shared" si="26"/>
        <v>-27.564241648897479</v>
      </c>
      <c r="R56" s="32">
        <f t="shared" si="26"/>
        <v>-30.651398015008024</v>
      </c>
      <c r="S56" s="32">
        <f t="shared" si="26"/>
        <v>-33.923238739295023</v>
      </c>
      <c r="T56" s="32">
        <f t="shared" si="26"/>
        <v>-37.628575666204341</v>
      </c>
      <c r="U56" s="32">
        <f t="shared" si="26"/>
        <v>-41.363334157361763</v>
      </c>
      <c r="V56" s="32">
        <f t="shared" si="26"/>
        <v>-45.090062416407214</v>
      </c>
      <c r="W56" s="32">
        <f t="shared" si="26"/>
        <v>-48.855240187910077</v>
      </c>
      <c r="X56" s="32">
        <f t="shared" si="26"/>
        <v>-52.654678612918168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-0.36759403822289594</v>
      </c>
      <c r="F57" s="32">
        <f t="shared" ref="F57:I57" si="27">IFERROR(((F43/$D43)-1)*100,0)</f>
        <v>-1.4356204169668985</v>
      </c>
      <c r="G57" s="32">
        <f t="shared" si="27"/>
        <v>-2.5121472835843095</v>
      </c>
      <c r="H57" s="32">
        <f t="shared" si="27"/>
        <v>-3.5389157896975387</v>
      </c>
      <c r="I57" s="32">
        <f t="shared" si="27"/>
        <v>-5.2630726029378234</v>
      </c>
      <c r="J57" s="32">
        <f t="shared" ref="J57:X57" si="28">IFERROR(((J43/$D43)-1)*100,0)</f>
        <v>-6.1071365649442928</v>
      </c>
      <c r="K57" s="32">
        <f t="shared" si="28"/>
        <v>-7.6603350528772758</v>
      </c>
      <c r="L57" s="32">
        <f t="shared" si="28"/>
        <v>-9.1498299944120181</v>
      </c>
      <c r="M57" s="32">
        <f t="shared" si="28"/>
        <v>-9.669167248809174</v>
      </c>
      <c r="N57" s="32">
        <f t="shared" si="28"/>
        <v>-10.317533091193054</v>
      </c>
      <c r="O57" s="32">
        <f t="shared" si="28"/>
        <v>-12.05427571539196</v>
      </c>
      <c r="P57" s="32">
        <f t="shared" si="28"/>
        <v>-12.692435784926959</v>
      </c>
      <c r="Q57" s="32">
        <f t="shared" si="28"/>
        <v>-13.317792037929133</v>
      </c>
      <c r="R57" s="32">
        <f t="shared" si="28"/>
        <v>-14.699706461292461</v>
      </c>
      <c r="S57" s="32">
        <f t="shared" si="28"/>
        <v>-15.482341923590148</v>
      </c>
      <c r="T57" s="32">
        <f t="shared" si="28"/>
        <v>-16.294261028453128</v>
      </c>
      <c r="U57" s="32">
        <f t="shared" si="28"/>
        <v>-17.113897935411238</v>
      </c>
      <c r="V57" s="32">
        <f t="shared" si="28"/>
        <v>-17.934092926581435</v>
      </c>
      <c r="W57" s="32">
        <f t="shared" si="28"/>
        <v>-18.744111601206992</v>
      </c>
      <c r="X57" s="32">
        <f t="shared" si="28"/>
        <v>-19.536144841144441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-2.2105894064423093</v>
      </c>
      <c r="F58" s="32">
        <f t="shared" ref="F58:I58" si="29">IFERROR(((F44/$D44)-1)*100,0)</f>
        <v>-4.3575631971778712</v>
      </c>
      <c r="G58" s="32">
        <f t="shared" si="29"/>
        <v>-6.5382186809333724</v>
      </c>
      <c r="H58" s="32">
        <f t="shared" si="29"/>
        <v>-8.7027229178381678</v>
      </c>
      <c r="I58" s="32">
        <f t="shared" si="29"/>
        <v>-10.810897288005661</v>
      </c>
      <c r="J58" s="32">
        <f t="shared" ref="J58:X58" si="30">IFERROR(((J44/$D44)-1)*100,0)</f>
        <v>-12.88992938498723</v>
      </c>
      <c r="K58" s="32">
        <f t="shared" si="30"/>
        <v>-14.905069653267466</v>
      </c>
      <c r="L58" s="32">
        <f t="shared" si="30"/>
        <v>-16.846224568424372</v>
      </c>
      <c r="M58" s="32">
        <f t="shared" si="30"/>
        <v>-18.983562796568833</v>
      </c>
      <c r="N58" s="32">
        <f t="shared" si="30"/>
        <v>-21.260125704394795</v>
      </c>
      <c r="O58" s="32">
        <f t="shared" si="30"/>
        <v>-23.54614953091756</v>
      </c>
      <c r="P58" s="32">
        <f t="shared" si="30"/>
        <v>-26.026224813239907</v>
      </c>
      <c r="Q58" s="32">
        <f t="shared" si="30"/>
        <v>-29.139359548534593</v>
      </c>
      <c r="R58" s="32">
        <f t="shared" si="30"/>
        <v>-32.415051106259853</v>
      </c>
      <c r="S58" s="32">
        <f t="shared" si="30"/>
        <v>-35.962103681295368</v>
      </c>
      <c r="T58" s="32">
        <f t="shared" si="30"/>
        <v>-39.987343062997752</v>
      </c>
      <c r="U58" s="32">
        <f t="shared" si="30"/>
        <v>-44.044403623251441</v>
      </c>
      <c r="V58" s="32">
        <f t="shared" si="30"/>
        <v>-48.092484408795599</v>
      </c>
      <c r="W58" s="32">
        <f t="shared" si="30"/>
        <v>-52.184390882317189</v>
      </c>
      <c r="X58" s="32">
        <f t="shared" si="30"/>
        <v>-56.316334448453162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4.4438881695352039</v>
      </c>
      <c r="F59" s="32">
        <f t="shared" ref="F59:I59" si="31">IFERROR(((F45/$D45)-1)*100,0)</f>
        <v>3.6379684956831415</v>
      </c>
      <c r="G59" s="32">
        <f t="shared" si="31"/>
        <v>2.8181752389891956</v>
      </c>
      <c r="H59" s="32">
        <f t="shared" si="31"/>
        <v>2.0460132046724588</v>
      </c>
      <c r="I59" s="32">
        <f t="shared" si="31"/>
        <v>-4.8939695542038812</v>
      </c>
      <c r="J59" s="32">
        <f t="shared" ref="J59:X59" si="32">IFERROR(((J45/$D45)-1)*100,0)</f>
        <v>-5.4492321291968899</v>
      </c>
      <c r="K59" s="32">
        <f t="shared" si="32"/>
        <v>-12.12737507893763</v>
      </c>
      <c r="L59" s="32">
        <f t="shared" si="32"/>
        <v>-18.69398687056928</v>
      </c>
      <c r="M59" s="32">
        <f t="shared" si="32"/>
        <v>-17.813235641829163</v>
      </c>
      <c r="N59" s="32">
        <f t="shared" si="32"/>
        <v>-18.143176516562185</v>
      </c>
      <c r="O59" s="32">
        <f t="shared" si="32"/>
        <v>-26.972557267045428</v>
      </c>
      <c r="P59" s="32">
        <f t="shared" si="32"/>
        <v>-27.231434674718802</v>
      </c>
      <c r="Q59" s="32">
        <f t="shared" si="32"/>
        <v>-27.481543275550457</v>
      </c>
      <c r="R59" s="32">
        <f t="shared" si="32"/>
        <v>-33.755880795530658</v>
      </c>
      <c r="S59" s="32">
        <f t="shared" si="32"/>
        <v>-35.19587682730667</v>
      </c>
      <c r="T59" s="32">
        <f t="shared" si="32"/>
        <v>-35.442839794946444</v>
      </c>
      <c r="U59" s="32">
        <f t="shared" si="32"/>
        <v>-35.698697442778929</v>
      </c>
      <c r="V59" s="32">
        <f t="shared" si="32"/>
        <v>-35.95802052257153</v>
      </c>
      <c r="W59" s="32">
        <f t="shared" si="32"/>
        <v>-36.212444231532039</v>
      </c>
      <c r="X59" s="32">
        <f t="shared" si="32"/>
        <v>-36.455713444900617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-1.0587110152491697</v>
      </c>
      <c r="F60" s="32">
        <f t="shared" ref="F60:I60" si="33">IFERROR(((F46/$D46)-1)*100,0)</f>
        <v>-2.1643861653533047</v>
      </c>
      <c r="G60" s="32">
        <f t="shared" si="33"/>
        <v>-3.2777900168019514</v>
      </c>
      <c r="H60" s="32">
        <f t="shared" si="33"/>
        <v>-4.3411299675389703</v>
      </c>
      <c r="I60" s="32">
        <f t="shared" si="33"/>
        <v>-5.3160902328982962</v>
      </c>
      <c r="J60" s="32">
        <f t="shared" ref="J60:X60" si="34">IFERROR(((J46/$D46)-1)*100,0)</f>
        <v>-6.2016373663964508</v>
      </c>
      <c r="K60" s="32">
        <f t="shared" si="34"/>
        <v>-7.0186934410495727</v>
      </c>
      <c r="L60" s="32">
        <f t="shared" si="34"/>
        <v>-7.7789158844359658</v>
      </c>
      <c r="M60" s="32">
        <f t="shared" si="34"/>
        <v>-8.4993605893553195</v>
      </c>
      <c r="N60" s="32">
        <f t="shared" si="34"/>
        <v>-9.19346470771114</v>
      </c>
      <c r="O60" s="32">
        <f t="shared" si="34"/>
        <v>-9.9114271703466983</v>
      </c>
      <c r="P60" s="32">
        <f t="shared" si="34"/>
        <v>-10.604067060316581</v>
      </c>
      <c r="Q60" s="32">
        <f t="shared" si="34"/>
        <v>-11.283323548590573</v>
      </c>
      <c r="R60" s="32">
        <f t="shared" si="34"/>
        <v>-11.962494718447648</v>
      </c>
      <c r="S60" s="32">
        <f t="shared" si="34"/>
        <v>-12.650707499754931</v>
      </c>
      <c r="T60" s="32">
        <f t="shared" si="34"/>
        <v>-13.543776396064821</v>
      </c>
      <c r="U60" s="32">
        <f t="shared" si="34"/>
        <v>-14.44439404875838</v>
      </c>
      <c r="V60" s="32">
        <f t="shared" si="34"/>
        <v>-15.345152176848242</v>
      </c>
      <c r="W60" s="32">
        <f t="shared" si="34"/>
        <v>-16.234976012657263</v>
      </c>
      <c r="X60" s="32">
        <f t="shared" si="34"/>
        <v>-17.105833223829915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-2.2105894064423093</v>
      </c>
      <c r="F61" s="32">
        <f t="shared" ref="F61:I61" si="36">IFERROR(((F47/$D47)-1)*100,0)</f>
        <v>-4.3575631971778712</v>
      </c>
      <c r="G61" s="32">
        <f t="shared" si="36"/>
        <v>-6.5382186809333724</v>
      </c>
      <c r="H61" s="32">
        <f t="shared" si="36"/>
        <v>-8.7027229178381678</v>
      </c>
      <c r="I61" s="32">
        <f t="shared" si="36"/>
        <v>-10.810897288005661</v>
      </c>
      <c r="J61" s="32">
        <f t="shared" ref="J61:X61" si="37">IFERROR(((J47/$D47)-1)*100,0)</f>
        <v>-12.88992938498723</v>
      </c>
      <c r="K61" s="32">
        <f t="shared" si="37"/>
        <v>-14.905069653267466</v>
      </c>
      <c r="L61" s="32">
        <f t="shared" si="37"/>
        <v>-16.846224568424372</v>
      </c>
      <c r="M61" s="32">
        <f t="shared" si="37"/>
        <v>-18.983562796568833</v>
      </c>
      <c r="N61" s="32">
        <f t="shared" si="37"/>
        <v>-21.260125704394795</v>
      </c>
      <c r="O61" s="32">
        <f t="shared" si="37"/>
        <v>-23.54614953091756</v>
      </c>
      <c r="P61" s="32">
        <f t="shared" si="37"/>
        <v>-26.026224813239907</v>
      </c>
      <c r="Q61" s="32">
        <f t="shared" si="37"/>
        <v>-29.139359548534593</v>
      </c>
      <c r="R61" s="32">
        <f t="shared" si="37"/>
        <v>-32.415051106259853</v>
      </c>
      <c r="S61" s="32">
        <f t="shared" si="37"/>
        <v>-35.962103681295368</v>
      </c>
      <c r="T61" s="32">
        <f t="shared" si="37"/>
        <v>-39.987343062997752</v>
      </c>
      <c r="U61" s="32">
        <f t="shared" si="37"/>
        <v>-44.044403623251441</v>
      </c>
      <c r="V61" s="32">
        <f t="shared" si="37"/>
        <v>-48.092484408795599</v>
      </c>
      <c r="W61" s="32">
        <f t="shared" si="37"/>
        <v>-52.184390882317189</v>
      </c>
      <c r="X61" s="32">
        <f t="shared" si="37"/>
        <v>-56.316334448453162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1.9507809879457882</v>
      </c>
      <c r="F64" s="32">
        <f t="shared" ref="F64:I64" si="41">IFERROR(((F50/$D50)-1)*100,0)</f>
        <v>-0.50293795989226897</v>
      </c>
      <c r="G64" s="32">
        <f t="shared" si="41"/>
        <v>-2.7196780496348216</v>
      </c>
      <c r="H64" s="32">
        <f t="shared" si="41"/>
        <v>-1.106446040863851E-2</v>
      </c>
      <c r="I64" s="32">
        <f t="shared" si="41"/>
        <v>3.2494839136722797</v>
      </c>
      <c r="J64" s="32">
        <f t="shared" ref="J64:X64" si="42">IFERROR(((J50/$D50)-1)*100,0)</f>
        <v>9.8762882883733702</v>
      </c>
      <c r="K64" s="32">
        <f t="shared" si="42"/>
        <v>17.714953332542471</v>
      </c>
      <c r="L64" s="32">
        <f t="shared" si="42"/>
        <v>26.72614552230581</v>
      </c>
      <c r="M64" s="32">
        <f t="shared" si="42"/>
        <v>36.255747730733745</v>
      </c>
      <c r="N64" s="32">
        <f t="shared" si="42"/>
        <v>45.076246865194179</v>
      </c>
      <c r="O64" s="32">
        <f t="shared" si="42"/>
        <v>50.559644050806774</v>
      </c>
      <c r="P64" s="32">
        <f t="shared" si="42"/>
        <v>61.923705931644001</v>
      </c>
      <c r="Q64" s="32">
        <f t="shared" si="42"/>
        <v>84.670263754546937</v>
      </c>
      <c r="R64" s="32">
        <f t="shared" si="42"/>
        <v>98.658548561916689</v>
      </c>
      <c r="S64" s="32">
        <f t="shared" si="42"/>
        <v>110.23066866249506</v>
      </c>
      <c r="T64" s="32">
        <f t="shared" si="42"/>
        <v>137.08981702359054</v>
      </c>
      <c r="U64" s="32">
        <f t="shared" si="42"/>
        <v>147.37719287956469</v>
      </c>
      <c r="V64" s="32">
        <f t="shared" si="42"/>
        <v>152.20875613221492</v>
      </c>
      <c r="W64" s="32">
        <f t="shared" si="42"/>
        <v>142.31579517805179</v>
      </c>
      <c r="X64" s="32">
        <f t="shared" si="42"/>
        <v>147.45891331763178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27.459252946987458</v>
      </c>
      <c r="D67" s="30">
        <f>(D8/D7)*100</f>
        <v>28.554420197613489</v>
      </c>
      <c r="E67" s="30">
        <f t="shared" ref="E67:X67" si="43">(E8/E7)*100</f>
        <v>28.438352216130173</v>
      </c>
      <c r="F67" s="30">
        <f t="shared" si="43"/>
        <v>27.701348151515226</v>
      </c>
      <c r="G67" s="30">
        <f t="shared" si="43"/>
        <v>27.021805846531549</v>
      </c>
      <c r="H67" s="30">
        <f t="shared" si="43"/>
        <v>26.539069184390073</v>
      </c>
      <c r="I67" s="30">
        <f t="shared" si="43"/>
        <v>26.702132325108565</v>
      </c>
      <c r="J67" s="30">
        <f t="shared" si="43"/>
        <v>26.432688565545764</v>
      </c>
      <c r="K67" s="30">
        <f t="shared" si="43"/>
        <v>26.483254828338225</v>
      </c>
      <c r="L67" s="30">
        <f t="shared" si="43"/>
        <v>26.521050510831078</v>
      </c>
      <c r="M67" s="30">
        <f t="shared" si="43"/>
        <v>26.339072153435396</v>
      </c>
      <c r="N67" s="30">
        <f t="shared" si="43"/>
        <v>26.033375883911681</v>
      </c>
      <c r="O67" s="30">
        <f t="shared" si="43"/>
        <v>26.17181946182054</v>
      </c>
      <c r="P67" s="30">
        <f t="shared" si="43"/>
        <v>26.166121491489076</v>
      </c>
      <c r="Q67" s="30">
        <f t="shared" si="43"/>
        <v>26.633948920898721</v>
      </c>
      <c r="R67" s="30">
        <f t="shared" si="43"/>
        <v>26.951452625273483</v>
      </c>
      <c r="S67" s="30">
        <f t="shared" si="43"/>
        <v>27.89373145773023</v>
      </c>
      <c r="T67" s="30">
        <f t="shared" si="43"/>
        <v>28.388259760028895</v>
      </c>
      <c r="U67" s="30">
        <f t="shared" si="43"/>
        <v>28.820594886613925</v>
      </c>
      <c r="V67" s="30">
        <f t="shared" si="43"/>
        <v>29.215301583407712</v>
      </c>
      <c r="W67" s="30">
        <f t="shared" si="43"/>
        <v>29.723751369034407</v>
      </c>
      <c r="X67" s="30">
        <f t="shared" si="43"/>
        <v>29.912760467088482</v>
      </c>
    </row>
    <row r="68" spans="1:24" ht="15.75">
      <c r="B68" s="20" t="s">
        <v>38</v>
      </c>
      <c r="C68" s="31">
        <f t="shared" ref="C68:C69" si="44">AVERAGE(D68:X68)</f>
        <v>47.987944500987666</v>
      </c>
      <c r="D68" s="30">
        <f>(D9/D7)*100</f>
        <v>40.120332112069498</v>
      </c>
      <c r="E68" s="30">
        <f t="shared" ref="E68:X68" si="45">(E9/E7)*100</f>
        <v>40.435857003297372</v>
      </c>
      <c r="F68" s="30">
        <f t="shared" si="45"/>
        <v>41.844175763391341</v>
      </c>
      <c r="G68" s="30">
        <f t="shared" si="45"/>
        <v>43.15394530378763</v>
      </c>
      <c r="H68" s="30">
        <f t="shared" si="45"/>
        <v>44.250542828515883</v>
      </c>
      <c r="I68" s="30">
        <f t="shared" si="45"/>
        <v>44.265634440758006</v>
      </c>
      <c r="J68" s="30">
        <f t="shared" si="45"/>
        <v>45.21571906812494</v>
      </c>
      <c r="K68" s="30">
        <f t="shared" si="45"/>
        <v>45.986241338911199</v>
      </c>
      <c r="L68" s="30">
        <f t="shared" si="45"/>
        <v>46.733269200902633</v>
      </c>
      <c r="M68" s="30">
        <f t="shared" si="45"/>
        <v>47.565845827576744</v>
      </c>
      <c r="N68" s="30">
        <f t="shared" si="45"/>
        <v>48.583406644741721</v>
      </c>
      <c r="O68" s="30">
        <f t="shared" si="45"/>
        <v>49.2195562788025</v>
      </c>
      <c r="P68" s="30">
        <f t="shared" si="45"/>
        <v>49.961201867413287</v>
      </c>
      <c r="Q68" s="30">
        <f t="shared" si="45"/>
        <v>50.593650978050917</v>
      </c>
      <c r="R68" s="30">
        <f t="shared" si="45"/>
        <v>51.341934565915679</v>
      </c>
      <c r="S68" s="30">
        <f t="shared" si="45"/>
        <v>51.649611947848626</v>
      </c>
      <c r="T68" s="30">
        <f t="shared" si="45"/>
        <v>52.213372284891747</v>
      </c>
      <c r="U68" s="30">
        <f t="shared" si="45"/>
        <v>52.799176226138165</v>
      </c>
      <c r="V68" s="30">
        <f t="shared" si="45"/>
        <v>53.448764498071668</v>
      </c>
      <c r="W68" s="30">
        <f t="shared" si="45"/>
        <v>53.752961448439351</v>
      </c>
      <c r="X68" s="30">
        <f t="shared" si="45"/>
        <v>54.611634893092017</v>
      </c>
    </row>
    <row r="69" spans="1:24" ht="15.75">
      <c r="B69" s="20" t="s">
        <v>10</v>
      </c>
      <c r="C69" s="31">
        <f t="shared" si="44"/>
        <v>24.552802552024872</v>
      </c>
      <c r="D69" s="30">
        <f t="shared" ref="D69:X69" si="46">(D10/D7)*100</f>
        <v>31.325247690317013</v>
      </c>
      <c r="E69" s="30">
        <f t="shared" si="46"/>
        <v>31.125790780572455</v>
      </c>
      <c r="F69" s="30">
        <f t="shared" si="46"/>
        <v>30.454476085093447</v>
      </c>
      <c r="G69" s="30">
        <f t="shared" si="46"/>
        <v>29.824248849680817</v>
      </c>
      <c r="H69" s="30">
        <f t="shared" si="46"/>
        <v>29.210387987094055</v>
      </c>
      <c r="I69" s="30">
        <f t="shared" si="46"/>
        <v>29.032233234133432</v>
      </c>
      <c r="J69" s="30">
        <f t="shared" si="46"/>
        <v>28.351592366329299</v>
      </c>
      <c r="K69" s="30">
        <f t="shared" si="46"/>
        <v>27.530503832750586</v>
      </c>
      <c r="L69" s="30">
        <f t="shared" si="46"/>
        <v>26.745680288266289</v>
      </c>
      <c r="M69" s="30">
        <f t="shared" si="46"/>
        <v>26.095082018987863</v>
      </c>
      <c r="N69" s="30">
        <f t="shared" si="46"/>
        <v>25.38321747134659</v>
      </c>
      <c r="O69" s="30">
        <f t="shared" si="46"/>
        <v>24.608624259376956</v>
      </c>
      <c r="P69" s="30">
        <f t="shared" si="46"/>
        <v>23.872676641097641</v>
      </c>
      <c r="Q69" s="30">
        <f t="shared" si="46"/>
        <v>22.772400101050359</v>
      </c>
      <c r="R69" s="30">
        <f t="shared" si="46"/>
        <v>21.706612808810839</v>
      </c>
      <c r="S69" s="30">
        <f t="shared" si="46"/>
        <v>20.45665659442113</v>
      </c>
      <c r="T69" s="30">
        <f t="shared" si="46"/>
        <v>19.398367955079369</v>
      </c>
      <c r="U69" s="30">
        <f t="shared" si="46"/>
        <v>18.380228887247899</v>
      </c>
      <c r="V69" s="30">
        <f t="shared" si="46"/>
        <v>17.33593391852062</v>
      </c>
      <c r="W69" s="30">
        <f t="shared" si="46"/>
        <v>16.52328718252625</v>
      </c>
      <c r="X69" s="30">
        <f t="shared" si="46"/>
        <v>15.475604639819482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1.3244158036906017</v>
      </c>
      <c r="D72" s="30">
        <f>(D13/D$10)*100</f>
        <v>1.2503950335322651</v>
      </c>
      <c r="E72" s="30">
        <f t="shared" ref="E72:X72" si="47">(E13/E$10)*100</f>
        <v>1.332982203365344</v>
      </c>
      <c r="F72" s="30">
        <f t="shared" si="47"/>
        <v>1.350817276478264</v>
      </c>
      <c r="G72" s="30">
        <f t="shared" si="47"/>
        <v>1.3696971889975567</v>
      </c>
      <c r="H72" s="30">
        <f t="shared" si="47"/>
        <v>1.389782565564025</v>
      </c>
      <c r="I72" s="30">
        <f t="shared" si="47"/>
        <v>1.3251418585700625</v>
      </c>
      <c r="J72" s="30">
        <f t="shared" si="47"/>
        <v>1.3467604149920891</v>
      </c>
      <c r="K72" s="30">
        <f t="shared" si="47"/>
        <v>1.2803587026272105</v>
      </c>
      <c r="L72" s="30">
        <f t="shared" si="47"/>
        <v>1.2114471652386227</v>
      </c>
      <c r="M72" s="30">
        <f t="shared" si="47"/>
        <v>1.2541034971623954</v>
      </c>
      <c r="N72" s="30">
        <f t="shared" si="47"/>
        <v>1.2821534201252172</v>
      </c>
      <c r="O72" s="30">
        <f t="shared" si="47"/>
        <v>1.1767473347803279</v>
      </c>
      <c r="P72" s="30">
        <f t="shared" si="47"/>
        <v>1.208339655493917</v>
      </c>
      <c r="Q72" s="30">
        <f t="shared" si="47"/>
        <v>1.2518225830971237</v>
      </c>
      <c r="R72" s="30">
        <f t="shared" si="47"/>
        <v>1.1944194299967821</v>
      </c>
      <c r="S72" s="30">
        <f t="shared" si="47"/>
        <v>1.2263124315043705</v>
      </c>
      <c r="T72" s="30">
        <f t="shared" si="47"/>
        <v>1.294213710229589</v>
      </c>
      <c r="U72" s="30">
        <f t="shared" si="47"/>
        <v>1.3711903330755146</v>
      </c>
      <c r="V72" s="30">
        <f t="shared" si="47"/>
        <v>1.4583475523760061</v>
      </c>
      <c r="W72" s="30">
        <f t="shared" si="47"/>
        <v>1.5594880732082474</v>
      </c>
      <c r="X72" s="30">
        <f t="shared" si="47"/>
        <v>1.6782114470877112</v>
      </c>
    </row>
    <row r="73" spans="1:24" ht="15.75">
      <c r="A73" s="36"/>
      <c r="B73" s="10" t="s">
        <v>11</v>
      </c>
      <c r="C73" s="31">
        <f>AVERAGE(D73:X73)</f>
        <v>10.612830369589222</v>
      </c>
      <c r="D73" s="30">
        <f>(D16/D$10)*100</f>
        <v>8.7051160027875856</v>
      </c>
      <c r="E73" s="30">
        <f t="shared" ref="E73:X73" si="48">(E16/E$10)*100</f>
        <v>8.7911604558360175</v>
      </c>
      <c r="F73" s="30">
        <f t="shared" si="48"/>
        <v>8.8777316238760555</v>
      </c>
      <c r="G73" s="30">
        <f>(G16/G$10)*100</f>
        <v>8.9703255839642146</v>
      </c>
      <c r="H73" s="30">
        <f t="shared" si="48"/>
        <v>9.0699185379560934</v>
      </c>
      <c r="I73" s="30">
        <f t="shared" si="48"/>
        <v>9.1845487354069046</v>
      </c>
      <c r="J73" s="30">
        <f t="shared" si="48"/>
        <v>9.3013901773562111</v>
      </c>
      <c r="K73" s="30">
        <f t="shared" si="48"/>
        <v>9.4319399102764692</v>
      </c>
      <c r="L73" s="30">
        <f t="shared" si="48"/>
        <v>9.5661978399487335</v>
      </c>
      <c r="M73" s="30">
        <f t="shared" si="48"/>
        <v>9.7203733879665801</v>
      </c>
      <c r="N73" s="30">
        <f t="shared" si="48"/>
        <v>9.9021508021187188</v>
      </c>
      <c r="O73" s="30">
        <f t="shared" si="48"/>
        <v>10.106345944586028</v>
      </c>
      <c r="P73" s="30">
        <f t="shared" si="48"/>
        <v>10.334519752662924</v>
      </c>
      <c r="Q73" s="30">
        <f t="shared" si="48"/>
        <v>10.661708767483871</v>
      </c>
      <c r="R73" s="30">
        <f t="shared" si="48"/>
        <v>11.051076361103759</v>
      </c>
      <c r="S73" s="30">
        <f t="shared" si="48"/>
        <v>11.507611896654032</v>
      </c>
      <c r="T73" s="30">
        <f t="shared" si="48"/>
        <v>12.066606842380526</v>
      </c>
      <c r="U73" s="30">
        <f t="shared" si="48"/>
        <v>12.701463560241761</v>
      </c>
      <c r="V73" s="30">
        <f t="shared" si="48"/>
        <v>13.420708580791807</v>
      </c>
      <c r="W73" s="30">
        <f t="shared" si="48"/>
        <v>14.25726219978716</v>
      </c>
      <c r="X73" s="30">
        <f t="shared" si="48"/>
        <v>15.241280798188239</v>
      </c>
    </row>
    <row r="74" spans="1:24" ht="15.75">
      <c r="A74" s="36"/>
      <c r="B74" s="10" t="s">
        <v>12</v>
      </c>
      <c r="C74" s="31">
        <f>AVERAGE(D74:X74)</f>
        <v>88.062753826720197</v>
      </c>
      <c r="D74" s="30">
        <f>(D19/D$10)*100</f>
        <v>90.044488963680152</v>
      </c>
      <c r="E74" s="30">
        <f t="shared" ref="E74:X74" si="49">(E19/E$10)*100</f>
        <v>89.875857340798632</v>
      </c>
      <c r="F74" s="30">
        <f t="shared" si="49"/>
        <v>89.771451099645688</v>
      </c>
      <c r="G74" s="30">
        <f t="shared" si="49"/>
        <v>89.65997722703824</v>
      </c>
      <c r="H74" s="30">
        <f t="shared" si="49"/>
        <v>89.540298896479882</v>
      </c>
      <c r="I74" s="30">
        <f t="shared" si="49"/>
        <v>89.49030940602303</v>
      </c>
      <c r="J74" s="30">
        <f t="shared" si="49"/>
        <v>89.351849407651699</v>
      </c>
      <c r="K74" s="30">
        <f t="shared" si="49"/>
        <v>89.287701387096334</v>
      </c>
      <c r="L74" s="30">
        <f t="shared" si="49"/>
        <v>89.222354994812633</v>
      </c>
      <c r="M74" s="30">
        <f t="shared" si="49"/>
        <v>89.025523114871021</v>
      </c>
      <c r="N74" s="30">
        <f t="shared" si="49"/>
        <v>88.815695777756062</v>
      </c>
      <c r="O74" s="30">
        <f t="shared" si="49"/>
        <v>88.716906720633631</v>
      </c>
      <c r="P74" s="30">
        <f t="shared" si="49"/>
        <v>88.457140591843171</v>
      </c>
      <c r="Q74" s="30">
        <f t="shared" si="49"/>
        <v>88.086468649419018</v>
      </c>
      <c r="R74" s="30">
        <f t="shared" si="49"/>
        <v>87.754504208899462</v>
      </c>
      <c r="S74" s="30">
        <f t="shared" si="49"/>
        <v>87.266075671841605</v>
      </c>
      <c r="T74" s="30">
        <f t="shared" si="49"/>
        <v>86.639179447389893</v>
      </c>
      <c r="U74" s="30">
        <f t="shared" si="49"/>
        <v>85.927346106682734</v>
      </c>
      <c r="V74" s="30">
        <f t="shared" si="49"/>
        <v>85.120943866832192</v>
      </c>
      <c r="W74" s="30">
        <f t="shared" si="49"/>
        <v>84.183249727004593</v>
      </c>
      <c r="X74" s="30">
        <f t="shared" si="49"/>
        <v>83.080507754724053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1424544922.205188</v>
      </c>
      <c r="E147">
        <v>1448460058.088937</v>
      </c>
      <c r="F147">
        <v>1104879273.6888731</v>
      </c>
      <c r="G147">
        <v>1082558480.305618</v>
      </c>
      <c r="H147">
        <v>1345624974.2150259</v>
      </c>
      <c r="I147">
        <v>1700366155.103761</v>
      </c>
      <c r="J147">
        <v>1751917002.966778</v>
      </c>
      <c r="K147">
        <v>2518279213.7177691</v>
      </c>
      <c r="L147">
        <v>2497577692.1349831</v>
      </c>
      <c r="M147">
        <v>1831272835.7007921</v>
      </c>
      <c r="N147">
        <v>1622431015.027389</v>
      </c>
      <c r="O147">
        <v>2465307673.1971102</v>
      </c>
      <c r="P147">
        <v>2102219221.1225541</v>
      </c>
      <c r="Q147">
        <v>3382669217.8460708</v>
      </c>
      <c r="R147">
        <v>2982033888.3909721</v>
      </c>
      <c r="S147">
        <v>4578892435.580801</v>
      </c>
      <c r="T147">
        <v>3036020209.3813748</v>
      </c>
      <c r="U147">
        <v>2782325091.9452682</v>
      </c>
      <c r="V147">
        <v>2770553638.496233</v>
      </c>
      <c r="W147">
        <v>2117380316.5489991</v>
      </c>
      <c r="X147">
        <v>2128098116.941704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Wealth_TTO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2014-12-03T13:26:21Z</dcterms:modified>
</cp:coreProperties>
</file>