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ZAF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H12" l="1"/>
  <c r="E55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<sst xmlns="http://schemas.openxmlformats.org/spreadsheetml/2006/main" count="95" uniqueCount="65">
  <si>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</si>
  <si>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</si>
  <si>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</si>
  <si>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</si>
  <si>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</si>
  <si>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</si>
  <si>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</si>
  <si>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</si>
  <si>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</si>
  <si>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</si>
  <si>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</si>
  <si>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</si>
  <si>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</si>
  <si>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</si>
  <si>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</si>
  <si>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</si>
  <si>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</si>
  <si>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</si>
  <si>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</si>
  <si>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</si>
  <si>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</si>
  <si>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</si>
  <si>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</si>
  <si>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</si>
  <si>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</si>
  <si>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</si>
  <si>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</si>
  <si>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</si>
  <si>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</si>
  <si>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</si>
  <si>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</si>
  <si>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</si>
  <si>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</si>
  <si>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</si>
  <si>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</si>
  <si>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</si>
  <si>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</si>
  <si>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</si>
  <si>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</si>
  <si>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</si>
  <si>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</si>
  <si>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</si>
  <si>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</si>
  <si>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</si>
  <si>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</si>
  <si>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</si>
  <si>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</si>
  <si>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</si>
  <si>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</si>
  <si>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</si>
  <si>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</si>
  <si>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</si>
  <si>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</si>
  <si>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</si>
  <si>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</si>
  <si>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</si>
  <si>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</si>
  <si>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</si>
  <si>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</si>
  <si>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</si>
  <si>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</si>
  <si>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</si>
  <si>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</si>
  <si>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South Africa</t>
  </si>
  <si>
    <t>ZAF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</si>
</sst>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Wealth_ZAF!$B$54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Wealth_ZAF!$D$52:$X$52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Wealth_ZAF!$D$54:$X$54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-1.6457363976752126</c:v>
                </c:pt>
                <c:pt idx="2">
                  <c:v>-3.6165626889799407</c:v>
                </c:pt>
                <c:pt idx="3">
                  <c:v>-5.5734685186643373</c:v>
                </c:pt>
                <c:pt idx="4">
                  <c:v>-7.0373084428625665</c:v>
                </c:pt>
                <c:pt idx="5">
                  <c:v>-7.8429549058251391</c:v>
                </c:pt>
                <c:pt idx="6">
                  <c:v>-8.0498741890121401</c:v>
                </c:pt>
                <c:pt idx="7">
                  <c:v>-7.8574812457331555</c:v>
                </c:pt>
                <c:pt idx="8">
                  <c:v>-7.3724724258854675</c:v>
                </c:pt>
                <c:pt idx="9">
                  <c:v>-7.3386999288506338</c:v>
                </c:pt>
                <c:pt idx="10">
                  <c:v>-7.1723701671735913</c:v>
                </c:pt>
                <c:pt idx="11">
                  <c:v>-6.9370689352112214</c:v>
                </c:pt>
                <c:pt idx="12">
                  <c:v>-6.5828525564487039</c:v>
                </c:pt>
                <c:pt idx="13">
                  <c:v>-5.7476576271579205</c:v>
                </c:pt>
                <c:pt idx="14">
                  <c:v>-4.2424766376394025</c:v>
                </c:pt>
                <c:pt idx="15">
                  <c:v>-2.1254930326875976</c:v>
                </c:pt>
                <c:pt idx="16">
                  <c:v>0.7162083344585124</c:v>
                </c:pt>
                <c:pt idx="17">
                  <c:v>4.474276564730495</c:v>
                </c:pt>
                <c:pt idx="18">
                  <c:v>9.2693321908251072</c:v>
                </c:pt>
                <c:pt idx="19">
                  <c:v>13.62385746934407</c:v>
                </c:pt>
                <c:pt idx="20" formatCode="_(* #,##0.0000_);_(* \(#,##0.0000\);_(* &quot;-&quot;??_);_(@_)">
                  <c:v>17.455554760829738</c:v>
                </c:pt>
              </c:numCache>
            </c:numRef>
          </c:val>
        </c:ser>
        <c:ser>
          <c:idx val="1"/>
          <c:order val="1"/>
          <c:tx>
            <c:strRef>
              <c:f>Wealth_ZAF!$B$55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Wealth_ZAF!$D$52:$X$52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Wealth_ZAF!$D$55:$X$55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3.2173307963130782</c:v>
                </c:pt>
                <c:pt idx="2">
                  <c:v>6.6414050136081704</c:v>
                </c:pt>
                <c:pt idx="3">
                  <c:v>5.9005976982316799</c:v>
                </c:pt>
                <c:pt idx="4">
                  <c:v>9.3720910768710688</c:v>
                </c:pt>
                <c:pt idx="5">
                  <c:v>12.914250758263224</c:v>
                </c:pt>
                <c:pt idx="6">
                  <c:v>12.209945926888421</c:v>
                </c:pt>
                <c:pt idx="7">
                  <c:v>11.506932101864486</c:v>
                </c:pt>
                <c:pt idx="8">
                  <c:v>10.893382713404986</c:v>
                </c:pt>
                <c:pt idx="9">
                  <c:v>10.3549368939569</c:v>
                </c:pt>
                <c:pt idx="10">
                  <c:v>9.7138397940463186</c:v>
                </c:pt>
                <c:pt idx="11">
                  <c:v>11.247761983574978</c:v>
                </c:pt>
                <c:pt idx="12">
                  <c:v>12.78212384324695</c:v>
                </c:pt>
                <c:pt idx="13">
                  <c:v>14.348272628843194</c:v>
                </c:pt>
                <c:pt idx="14">
                  <c:v>15.389783120423095</c:v>
                </c:pt>
                <c:pt idx="15">
                  <c:v>16.654504069964627</c:v>
                </c:pt>
                <c:pt idx="16">
                  <c:v>17.342346603597036</c:v>
                </c:pt>
                <c:pt idx="17">
                  <c:v>18.209663337018299</c:v>
                </c:pt>
                <c:pt idx="18">
                  <c:v>19.957514931394506</c:v>
                </c:pt>
                <c:pt idx="19">
                  <c:v>19.347790795378074</c:v>
                </c:pt>
                <c:pt idx="20">
                  <c:v>14.6688183298205</c:v>
                </c:pt>
              </c:numCache>
            </c:numRef>
          </c:val>
        </c:ser>
        <c:ser>
          <c:idx val="2"/>
          <c:order val="2"/>
          <c:tx>
            <c:strRef>
              <c:f>Wealth_ZAF!$B$56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Wealth_ZAF!$D$52:$X$52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Wealth_ZAF!$D$56:$X$56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-2.8100838574182552</c:v>
                </c:pt>
                <c:pt idx="2">
                  <c:v>-5.6458901549331859</c:v>
                </c:pt>
                <c:pt idx="3">
                  <c:v>-8.4205796155068295</c:v>
                </c:pt>
                <c:pt idx="4">
                  <c:v>-11.026634615551423</c:v>
                </c:pt>
                <c:pt idx="5">
                  <c:v>-13.392232910158929</c:v>
                </c:pt>
                <c:pt idx="6">
                  <c:v>-15.466897934835256</c:v>
                </c:pt>
                <c:pt idx="7">
                  <c:v>-17.397658242289303</c:v>
                </c:pt>
                <c:pt idx="8">
                  <c:v>-19.167909861999711</c:v>
                </c:pt>
                <c:pt idx="9">
                  <c:v>-20.82771459038366</c:v>
                </c:pt>
                <c:pt idx="10">
                  <c:v>-22.456903498800408</c:v>
                </c:pt>
                <c:pt idx="11">
                  <c:v>-24.0787460784607</c:v>
                </c:pt>
                <c:pt idx="12">
                  <c:v>-25.627416168688445</c:v>
                </c:pt>
                <c:pt idx="13">
                  <c:v>-27.157469775257404</c:v>
                </c:pt>
                <c:pt idx="14">
                  <c:v>-28.658558570733327</c:v>
                </c:pt>
                <c:pt idx="15">
                  <c:v>-30.04528672092458</c:v>
                </c:pt>
                <c:pt idx="16">
                  <c:v>-31.419569878260166</c:v>
                </c:pt>
                <c:pt idx="17">
                  <c:v>-32.640313154813413</c:v>
                </c:pt>
                <c:pt idx="18">
                  <c:v>-33.762716916402091</c:v>
                </c:pt>
                <c:pt idx="19">
                  <c:v>-34.842388887929602</c:v>
                </c:pt>
                <c:pt idx="20">
                  <c:v>-35.84332565335481</c:v>
                </c:pt>
              </c:numCache>
            </c:numRef>
          </c:val>
        </c:ser>
        <c:ser>
          <c:idx val="4"/>
          <c:order val="3"/>
          <c:tx>
            <c:strRef>
              <c:f>Wealth_ZAF!$B$53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Wealth_ZAF!$D$52:$X$52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Wealth_ZAF!$D$53:$X$53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0.77929777464216254</c:v>
                </c:pt>
                <c:pt idx="2">
                  <c:v>1.6115934170501056</c:v>
                </c:pt>
                <c:pt idx="3">
                  <c:v>0.1217977005686155</c:v>
                </c:pt>
                <c:pt idx="4">
                  <c:v>1.1294606916502747</c:v>
                </c:pt>
                <c:pt idx="5">
                  <c:v>2.3546153249544233</c:v>
                </c:pt>
                <c:pt idx="6">
                  <c:v>1.3740617984159709</c:v>
                </c:pt>
                <c:pt idx="7">
                  <c:v>0.50156484685457414</c:v>
                </c:pt>
                <c:pt idx="8">
                  <c:v>-0.22743611619103765</c:v>
                </c:pt>
                <c:pt idx="9">
                  <c:v>-0.963278705568682</c:v>
                </c:pt>
                <c:pt idx="10">
                  <c:v>-1.7257199044263594</c:v>
                </c:pt>
                <c:pt idx="11">
                  <c:v>-1.2518879966761709</c:v>
                </c:pt>
                <c:pt idx="12">
                  <c:v>-0.7378254410659979</c:v>
                </c:pt>
                <c:pt idx="13">
                  <c:v>-0.11754662224499057</c:v>
                </c:pt>
                <c:pt idx="14">
                  <c:v>0.33175752967959937</c:v>
                </c:pt>
                <c:pt idx="15">
                  <c:v>1.0428788610968853</c:v>
                </c:pt>
                <c:pt idx="16">
                  <c:v>1.5587895755474035</c:v>
                </c:pt>
                <c:pt idx="17">
                  <c:v>2.3751297379975611</c:v>
                </c:pt>
                <c:pt idx="18">
                  <c:v>3.8922162203970156</c:v>
                </c:pt>
                <c:pt idx="19">
                  <c:v>4.0192324162136916</c:v>
                </c:pt>
                <c:pt idx="20">
                  <c:v>1.7894637262690472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Wealth_ZAF!$D$64:$X$64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-3.3740014017073494</c:v>
                </c:pt>
                <c:pt idx="2">
                  <c:v>-7.7659003766796575</c:v>
                </c:pt>
                <c:pt idx="3">
                  <c:v>-8.9091762471456786</c:v>
                </c:pt>
                <c:pt idx="4">
                  <c:v>-8.1262430821107738</c:v>
                </c:pt>
                <c:pt idx="5">
                  <c:v>-7.232406561744531</c:v>
                </c:pt>
                <c:pt idx="6">
                  <c:v>-5.0114439688232926</c:v>
                </c:pt>
                <c:pt idx="7">
                  <c:v>-4.0838383439108288</c:v>
                </c:pt>
                <c:pt idx="8">
                  <c:v>-5.0118959398346536</c:v>
                </c:pt>
                <c:pt idx="9">
                  <c:v>-4.1401833096780365</c:v>
                </c:pt>
                <c:pt idx="10">
                  <c:v>-1.547349455991609</c:v>
                </c:pt>
                <c:pt idx="11">
                  <c:v>-0.25635010197788688</c:v>
                </c:pt>
                <c:pt idx="12">
                  <c:v>1.9957750938876417</c:v>
                </c:pt>
                <c:pt idx="13">
                  <c:v>3.6167004899093858</c:v>
                </c:pt>
                <c:pt idx="14">
                  <c:v>6.9703614962669747</c:v>
                </c:pt>
                <c:pt idx="15">
                  <c:v>11.281357289136707</c:v>
                </c:pt>
                <c:pt idx="16">
                  <c:v>16.20878754764794</c:v>
                </c:pt>
                <c:pt idx="17">
                  <c:v>21.394291394678877</c:v>
                </c:pt>
                <c:pt idx="18">
                  <c:v>24.519630163728511</c:v>
                </c:pt>
                <c:pt idx="19">
                  <c:v>21.361606202345286</c:v>
                </c:pt>
                <c:pt idx="20">
                  <c:v>23.860343842968291</c:v>
                </c:pt>
              </c:numCache>
            </c:numRef>
          </c:val>
        </c:ser>
        <c:marker val="1"/>
        <c:axId val="76688384"/>
        <c:axId val="76702464"/>
      </c:lineChart>
      <c:catAx>
        <c:axId val="76688384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6702464"/>
        <c:crosses val="autoZero"/>
        <c:auto val="1"/>
        <c:lblAlgn val="ctr"/>
        <c:lblOffset val="100"/>
      </c:catAx>
      <c:valAx>
        <c:axId val="7670246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66883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Wealth_ZAF!$B$40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Wealth_ZAF!$D$38:$X$38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Wealth_ZAF!$D$40:$X$40</c:f>
              <c:numCache>
                <c:formatCode>_(* #,##0_);_(* \(#,##0\);_(* "-"??_);_(@_)</c:formatCode>
                <c:ptCount val="21"/>
                <c:pt idx="0">
                  <c:v>12333.553767681997</c:v>
                </c:pt>
                <c:pt idx="1">
                  <c:v>12130.575984200412</c:v>
                </c:pt>
                <c:pt idx="2">
                  <c:v>11887.50306389473</c:v>
                </c:pt>
                <c:pt idx="3">
                  <c:v>11646.147031207702</c:v>
                </c:pt>
                <c:pt idx="4">
                  <c:v>11465.603547083918</c:v>
                </c:pt>
                <c:pt idx="5">
                  <c:v>11366.238707397</c:v>
                </c:pt>
                <c:pt idx="6">
                  <c:v>11340.718206349429</c:v>
                </c:pt>
                <c:pt idx="7">
                  <c:v>11364.44709345397</c:v>
                </c:pt>
                <c:pt idx="8">
                  <c:v>11424.265917027884</c:v>
                </c:pt>
                <c:pt idx="9">
                  <c:v>11428.431266108364</c:v>
                </c:pt>
                <c:pt idx="10">
                  <c:v>11448.945636696459</c:v>
                </c:pt>
                <c:pt idx="11">
                  <c:v>11477.966640656556</c:v>
                </c:pt>
                <c:pt idx="12">
                  <c:v>11521.654108185166</c:v>
                </c:pt>
                <c:pt idx="13">
                  <c:v>11624.6633238542</c:v>
                </c:pt>
                <c:pt idx="14">
                  <c:v>11810.305630497394</c:v>
                </c:pt>
                <c:pt idx="15">
                  <c:v>12071.404941667137</c:v>
                </c:pt>
                <c:pt idx="16">
                  <c:v>12421.887707701057</c:v>
                </c:pt>
                <c:pt idx="17">
                  <c:v>12885.391073507826</c:v>
                </c:pt>
                <c:pt idx="18">
                  <c:v>13476.791837342467</c:v>
                </c:pt>
                <c:pt idx="19">
                  <c:v>14013.859553895907</c:v>
                </c:pt>
                <c:pt idx="20">
                  <c:v>14486.443999556106</c:v>
                </c:pt>
              </c:numCache>
            </c:numRef>
          </c:val>
        </c:ser>
        <c:ser>
          <c:idx val="1"/>
          <c:order val="1"/>
          <c:tx>
            <c:strRef>
              <c:f>Wealth_ZAF!$B$41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Wealth_ZAF!$D$38:$X$38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Wealth_ZAF!$D$41:$X$41</c:f>
              <c:numCache>
                <c:formatCode>General</c:formatCode>
                <c:ptCount val="21"/>
                <c:pt idx="0">
                  <c:v>39961.833502565816</c:v>
                </c:pt>
                <c:pt idx="1">
                  <c:v>41247.537878615221</c:v>
                </c:pt>
                <c:pt idx="2">
                  <c:v>42615.860716334973</c:v>
                </c:pt>
                <c:pt idx="3">
                  <c:v>42319.820530389392</c:v>
                </c:pt>
                <c:pt idx="4">
                  <c:v>43707.092934413864</c:v>
                </c:pt>
                <c:pt idx="5">
                  <c:v>45122.604888686808</c:v>
                </c:pt>
                <c:pt idx="6">
                  <c:v>44841.151764622286</c:v>
                </c:pt>
                <c:pt idx="7">
                  <c:v>44560.214550366203</c:v>
                </c:pt>
                <c:pt idx="8">
                  <c:v>44315.028965294005</c:v>
                </c:pt>
                <c:pt idx="9">
                  <c:v>44099.856143424637</c:v>
                </c:pt>
                <c:pt idx="10">
                  <c:v>43843.661987768588</c:v>
                </c:pt>
                <c:pt idx="11">
                  <c:v>44456.645419206943</c:v>
                </c:pt>
                <c:pt idx="12">
                  <c:v>45069.804550895933</c:v>
                </c:pt>
                <c:pt idx="13">
                  <c:v>45695.666320998353</c:v>
                </c:pt>
                <c:pt idx="14">
                  <c:v>46111.873009555275</c:v>
                </c:pt>
                <c:pt idx="15">
                  <c:v>46617.278689683124</c:v>
                </c:pt>
                <c:pt idx="16">
                  <c:v>46892.15317773314</c:v>
                </c:pt>
                <c:pt idx="17">
                  <c:v>47238.748846682836</c:v>
                </c:pt>
                <c:pt idx="18">
                  <c:v>47937.222390699404</c:v>
                </c:pt>
                <c:pt idx="19">
                  <c:v>47693.565446639557</c:v>
                </c:pt>
                <c:pt idx="20">
                  <c:v>45823.762260322539</c:v>
                </c:pt>
              </c:numCache>
            </c:numRef>
          </c:val>
        </c:ser>
        <c:ser>
          <c:idx val="2"/>
          <c:order val="2"/>
          <c:tx>
            <c:strRef>
              <c:f>Wealth_ZAF!$B$42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Wealth_ZAF!$D$38:$X$38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Wealth_ZAF!$D$42:$X$42</c:f>
              <c:numCache>
                <c:formatCode>_(* #,##0_);_(* \(#,##0\);_(* "-"??_);_(@_)</c:formatCode>
                <c:ptCount val="21"/>
                <c:pt idx="0">
                  <c:v>18810.755515642813</c:v>
                </c:pt>
                <c:pt idx="1">
                  <c:v>18282.15751143932</c:v>
                </c:pt>
                <c:pt idx="2">
                  <c:v>17748.720921916585</c:v>
                </c:pt>
                <c:pt idx="3">
                  <c:v>17226.780871169769</c:v>
                </c:pt>
                <c:pt idx="4">
                  <c:v>16736.562236508194</c:v>
                </c:pt>
                <c:pt idx="5">
                  <c:v>16291.575324827361</c:v>
                </c:pt>
                <c:pt idx="6">
                  <c:v>15901.315159266946</c:v>
                </c:pt>
                <c:pt idx="7">
                  <c:v>15538.124558238691</c:v>
                </c:pt>
                <c:pt idx="8">
                  <c:v>15205.126854043261</c:v>
                </c:pt>
                <c:pt idx="9">
                  <c:v>14892.905044549876</c:v>
                </c:pt>
                <c:pt idx="10">
                  <c:v>14586.442302099633</c:v>
                </c:pt>
                <c:pt idx="11">
                  <c:v>14281.36145959114</c:v>
                </c:pt>
                <c:pt idx="12">
                  <c:v>13990.044915174514</c:v>
                </c:pt>
                <c:pt idx="13">
                  <c:v>13702.230271984552</c:v>
                </c:pt>
                <c:pt idx="14">
                  <c:v>13419.864128594867</c:v>
                </c:pt>
                <c:pt idx="15">
                  <c:v>13159.010086595796</c:v>
                </c:pt>
                <c:pt idx="16">
                  <c:v>12900.497041776742</c:v>
                </c:pt>
                <c:pt idx="17">
                  <c:v>12670.866008550662</c:v>
                </c:pt>
                <c:pt idx="18">
                  <c:v>12459.733381059837</c:v>
                </c:pt>
                <c:pt idx="19">
                  <c:v>12256.638926124877</c:v>
                </c:pt>
                <c:pt idx="20">
                  <c:v>12068.355158314558</c:v>
                </c:pt>
              </c:numCache>
            </c:numRef>
          </c:val>
        </c:ser>
        <c:overlap val="100"/>
        <c:axId val="77473280"/>
        <c:axId val="77474816"/>
      </c:barChart>
      <c:catAx>
        <c:axId val="77473280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7474816"/>
        <c:crosses val="autoZero"/>
        <c:auto val="1"/>
        <c:lblAlgn val="ctr"/>
        <c:lblOffset val="100"/>
      </c:catAx>
      <c:valAx>
        <c:axId val="77474816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7473280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Wealth_ZAF!$B$67:$B$69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Wealth_ZAF!$C$67:$C$69</c:f>
              <c:numCache>
                <c:formatCode>_(* #,##0_);_(* \(#,##0\);_(* "-"??_);_(@_)</c:formatCode>
                <c:ptCount val="3"/>
                <c:pt idx="0">
                  <c:v>16.83325952722701</c:v>
                </c:pt>
                <c:pt idx="1">
                  <c:v>62.423600375477271</c:v>
                </c:pt>
                <c:pt idx="2">
                  <c:v>20.74314009729574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Wealth_ZAF!$B$72:$B$75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Wealth_ZAF!$C$72:$C$75</c:f>
              <c:numCache>
                <c:formatCode>_(* #,##0_);_(* \(#,##0\);_(* "-"??_);_(@_)</c:formatCode>
                <c:ptCount val="4"/>
                <c:pt idx="0">
                  <c:v>18.918302397429379</c:v>
                </c:pt>
                <c:pt idx="1">
                  <c:v>5.5141253370648471</c:v>
                </c:pt>
                <c:pt idx="2">
                  <c:v>71.847034634336538</c:v>
                </c:pt>
                <c:pt idx="3">
                  <c:v>3.72053763116923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2616272804792.7803</v>
      </c>
      <c r="E7" s="13">
        <f t="shared" ref="E7:X7" si="0">+E8+E9+E10</f>
        <v>2700941842186.4185</v>
      </c>
      <c r="F7" s="13">
        <f t="shared" si="0"/>
        <v>2791952268441.3452</v>
      </c>
      <c r="G7" s="13">
        <f t="shared" si="0"/>
        <v>2819908314734.6982</v>
      </c>
      <c r="H7" s="13">
        <f t="shared" si="0"/>
        <v>2915347755678.7129</v>
      </c>
      <c r="I7" s="13">
        <f t="shared" si="0"/>
        <v>3013284016331.1323</v>
      </c>
      <c r="J7" s="13">
        <f t="shared" si="0"/>
        <v>3040161674424.8115</v>
      </c>
      <c r="K7" s="13">
        <f t="shared" si="0"/>
        <v>3063849402129.9712</v>
      </c>
      <c r="L7" s="13">
        <f t="shared" si="0"/>
        <v>3087233418774.5557</v>
      </c>
      <c r="M7" s="13">
        <f t="shared" si="0"/>
        <v>3108204255393.6753</v>
      </c>
      <c r="N7" s="13">
        <f t="shared" si="0"/>
        <v>3127812828752.0083</v>
      </c>
      <c r="O7" s="13">
        <f t="shared" si="0"/>
        <v>3187073336691.2471</v>
      </c>
      <c r="P7" s="13">
        <f t="shared" si="0"/>
        <v>3247836472478.3193</v>
      </c>
      <c r="Q7" s="13">
        <f t="shared" si="0"/>
        <v>3311878843693.8398</v>
      </c>
      <c r="R7" s="13">
        <f t="shared" si="0"/>
        <v>3369247110960.8047</v>
      </c>
      <c r="S7" s="13">
        <f t="shared" si="0"/>
        <v>3433801522303.0342</v>
      </c>
      <c r="T7" s="13">
        <f t="shared" si="0"/>
        <v>3490194622109.7705</v>
      </c>
      <c r="U7" s="13">
        <f t="shared" si="0"/>
        <v>3555487310864.3223</v>
      </c>
      <c r="V7" s="13">
        <f t="shared" si="0"/>
        <v>3643406174503.6704</v>
      </c>
      <c r="W7" s="13">
        <f t="shared" si="0"/>
        <v>3679823348339.4341</v>
      </c>
      <c r="X7" s="13">
        <f t="shared" si="0"/>
        <v>3628541174301.541</v>
      </c>
    </row>
    <row r="8" spans="1:24" s="22" customFormat="1" ht="15.75">
      <c r="A8" s="19">
        <v>1</v>
      </c>
      <c r="B8" s="20" t="s">
        <v>5</v>
      </c>
      <c r="C8" s="20"/>
      <c r="D8" s="21">
        <v>453799630307.59088</v>
      </c>
      <c r="E8" s="21">
        <v>457212617496.72284</v>
      </c>
      <c r="F8" s="21">
        <v>459354789306.97797</v>
      </c>
      <c r="G8" s="21">
        <v>461297921078.85712</v>
      </c>
      <c r="H8" s="21">
        <v>464838911767.604</v>
      </c>
      <c r="I8" s="21">
        <v>470589561459.13348</v>
      </c>
      <c r="J8" s="21">
        <v>478303182484.25977</v>
      </c>
      <c r="K8" s="21">
        <v>487231974616.37024</v>
      </c>
      <c r="L8" s="21">
        <v>497140926105.21661</v>
      </c>
      <c r="M8" s="21">
        <v>504420579315.71783</v>
      </c>
      <c r="N8" s="21">
        <v>512459157297.87561</v>
      </c>
      <c r="O8" s="21">
        <v>520980050639.51202</v>
      </c>
      <c r="P8" s="21">
        <v>530173580058.05426</v>
      </c>
      <c r="Q8" s="21">
        <v>542073906832.09491</v>
      </c>
      <c r="R8" s="21">
        <v>557761406610.64258</v>
      </c>
      <c r="S8" s="21">
        <v>576926085167.84497</v>
      </c>
      <c r="T8" s="21">
        <v>600361186518.55688</v>
      </c>
      <c r="U8" s="21">
        <v>629354223862.94507</v>
      </c>
      <c r="V8" s="21">
        <v>664666788701.33032</v>
      </c>
      <c r="W8" s="21">
        <v>697210575637.23096</v>
      </c>
      <c r="X8" s="21">
        <v>726246246010.49438</v>
      </c>
    </row>
    <row r="9" spans="1:24" s="22" customFormat="1" ht="15.75">
      <c r="A9" s="19">
        <v>2</v>
      </c>
      <c r="B9" s="20" t="s">
        <v>38</v>
      </c>
      <c r="C9" s="20"/>
      <c r="D9" s="21">
        <v>1470351985442.8906</v>
      </c>
      <c r="E9" s="21">
        <v>1554657815370.0073</v>
      </c>
      <c r="F9" s="21">
        <v>1646754546793.2695</v>
      </c>
      <c r="G9" s="21">
        <v>1676266423460.6123</v>
      </c>
      <c r="H9" s="21">
        <v>1771974535202.3528</v>
      </c>
      <c r="I9" s="21">
        <v>1868184136643.3665</v>
      </c>
      <c r="J9" s="21">
        <v>1891208758125.2505</v>
      </c>
      <c r="K9" s="21">
        <v>1910445897294.0156</v>
      </c>
      <c r="L9" s="21">
        <v>1928422771335.2507</v>
      </c>
      <c r="M9" s="21">
        <v>1946450432753.1343</v>
      </c>
      <c r="N9" s="21">
        <v>1962458971164.0779</v>
      </c>
      <c r="O9" s="21">
        <v>2017868330416.7908</v>
      </c>
      <c r="P9" s="21">
        <v>2073905309680.3193</v>
      </c>
      <c r="Q9" s="21">
        <v>2130851249437.0144</v>
      </c>
      <c r="R9" s="21">
        <v>2177710209704.1746</v>
      </c>
      <c r="S9" s="21">
        <v>2227969670935.665</v>
      </c>
      <c r="T9" s="21">
        <v>2266340622507.8472</v>
      </c>
      <c r="U9" s="21">
        <v>2307256795471.6499</v>
      </c>
      <c r="V9" s="21">
        <v>2364233272298.6323</v>
      </c>
      <c r="W9" s="21">
        <v>2372826564399.1846</v>
      </c>
      <c r="X9" s="21">
        <v>2297274287648.2563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692121189042.29858</v>
      </c>
      <c r="E10" s="21">
        <f t="shared" ref="E10:X10" si="1">+E13+E16+E19+E23</f>
        <v>689071409319.68835</v>
      </c>
      <c r="F10" s="21">
        <f t="shared" si="1"/>
        <v>685842932341.09766</v>
      </c>
      <c r="G10" s="21">
        <f t="shared" si="1"/>
        <v>682343970195.22852</v>
      </c>
      <c r="H10" s="21">
        <f t="shared" si="1"/>
        <v>678534308708.75586</v>
      </c>
      <c r="I10" s="21">
        <f t="shared" si="1"/>
        <v>674510318228.6322</v>
      </c>
      <c r="J10" s="21">
        <f t="shared" si="1"/>
        <v>670649733815.30115</v>
      </c>
      <c r="K10" s="21">
        <f t="shared" si="1"/>
        <v>666171530219.58557</v>
      </c>
      <c r="L10" s="21">
        <f t="shared" si="1"/>
        <v>661669721334.08862</v>
      </c>
      <c r="M10" s="21">
        <f t="shared" si="1"/>
        <v>657333243324.82312</v>
      </c>
      <c r="N10" s="21">
        <f t="shared" si="1"/>
        <v>652894700290.05457</v>
      </c>
      <c r="O10" s="21">
        <f t="shared" si="1"/>
        <v>648224955634.94446</v>
      </c>
      <c r="P10" s="21">
        <f t="shared" si="1"/>
        <v>643757582739.94592</v>
      </c>
      <c r="Q10" s="21">
        <f t="shared" si="1"/>
        <v>638953687424.73047</v>
      </c>
      <c r="R10" s="21">
        <f t="shared" si="1"/>
        <v>633775494645.98755</v>
      </c>
      <c r="S10" s="21">
        <f t="shared" si="1"/>
        <v>628905766199.52454</v>
      </c>
      <c r="T10" s="21">
        <f t="shared" si="1"/>
        <v>623492813083.36609</v>
      </c>
      <c r="U10" s="21">
        <f t="shared" si="1"/>
        <v>618876291529.72729</v>
      </c>
      <c r="V10" s="21">
        <f t="shared" si="1"/>
        <v>614506113503.70764</v>
      </c>
      <c r="W10" s="21">
        <f t="shared" si="1"/>
        <v>609786208303.01868</v>
      </c>
      <c r="X10" s="21">
        <f t="shared" si="1"/>
        <v>605020640642.78979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157076449310.12585</v>
      </c>
      <c r="E11" s="38">
        <f t="shared" ref="E11:X11" si="2">+E13+E16</f>
        <v>157541624850.91956</v>
      </c>
      <c r="F11" s="38">
        <f t="shared" si="2"/>
        <v>158086419447.29138</v>
      </c>
      <c r="G11" s="38">
        <f t="shared" si="2"/>
        <v>158624895070.99829</v>
      </c>
      <c r="H11" s="38">
        <f t="shared" si="2"/>
        <v>158994022227.28506</v>
      </c>
      <c r="I11" s="38">
        <f t="shared" si="2"/>
        <v>159269628588.13086</v>
      </c>
      <c r="J11" s="38">
        <f t="shared" si="2"/>
        <v>159690571320.27005</v>
      </c>
      <c r="K11" s="38">
        <f t="shared" si="2"/>
        <v>159713418774.51862</v>
      </c>
      <c r="L11" s="38">
        <f t="shared" si="2"/>
        <v>159721100694.37134</v>
      </c>
      <c r="M11" s="38">
        <f t="shared" si="2"/>
        <v>159762905066.61469</v>
      </c>
      <c r="N11" s="38">
        <f t="shared" si="2"/>
        <v>159800918055.25906</v>
      </c>
      <c r="O11" s="38">
        <f t="shared" si="2"/>
        <v>159634614039.57059</v>
      </c>
      <c r="P11" s="38">
        <f t="shared" si="2"/>
        <v>159628811929.57135</v>
      </c>
      <c r="Q11" s="38">
        <f t="shared" si="2"/>
        <v>159477673448.27869</v>
      </c>
      <c r="R11" s="38">
        <f t="shared" si="2"/>
        <v>159048500169.72906</v>
      </c>
      <c r="S11" s="38">
        <f t="shared" si="2"/>
        <v>158865766825.11179</v>
      </c>
      <c r="T11" s="38">
        <f t="shared" si="2"/>
        <v>158101429563.98798</v>
      </c>
      <c r="U11" s="38">
        <f t="shared" si="2"/>
        <v>158091577639.05695</v>
      </c>
      <c r="V11" s="38">
        <f t="shared" si="2"/>
        <v>158354705333.25092</v>
      </c>
      <c r="W11" s="38">
        <f t="shared" si="2"/>
        <v>158190670475.29556</v>
      </c>
      <c r="X11" s="38">
        <f t="shared" si="2"/>
        <v>158055702891.59888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535044739732.17273</v>
      </c>
      <c r="E12" s="38">
        <f t="shared" ref="E12:X12" si="3">+E23+E19</f>
        <v>531529784468.7688</v>
      </c>
      <c r="F12" s="38">
        <f t="shared" si="3"/>
        <v>527756512893.80621</v>
      </c>
      <c r="G12" s="38">
        <f t="shared" si="3"/>
        <v>523719075124.23029</v>
      </c>
      <c r="H12" s="38">
        <f t="shared" si="3"/>
        <v>519540286481.47083</v>
      </c>
      <c r="I12" s="38">
        <f t="shared" si="3"/>
        <v>515240689640.50128</v>
      </c>
      <c r="J12" s="38">
        <f t="shared" si="3"/>
        <v>510959162495.03107</v>
      </c>
      <c r="K12" s="38">
        <f t="shared" si="3"/>
        <v>506458111445.06702</v>
      </c>
      <c r="L12" s="38">
        <f t="shared" si="3"/>
        <v>501948620639.71735</v>
      </c>
      <c r="M12" s="38">
        <f t="shared" si="3"/>
        <v>497570338258.2085</v>
      </c>
      <c r="N12" s="38">
        <f t="shared" si="3"/>
        <v>493093782234.79547</v>
      </c>
      <c r="O12" s="38">
        <f t="shared" si="3"/>
        <v>488590341595.37384</v>
      </c>
      <c r="P12" s="38">
        <f t="shared" si="3"/>
        <v>484128770810.37457</v>
      </c>
      <c r="Q12" s="38">
        <f t="shared" si="3"/>
        <v>479476013976.45178</v>
      </c>
      <c r="R12" s="38">
        <f t="shared" si="3"/>
        <v>474726994476.25842</v>
      </c>
      <c r="S12" s="38">
        <f t="shared" si="3"/>
        <v>470039999374.41278</v>
      </c>
      <c r="T12" s="38">
        <f t="shared" si="3"/>
        <v>465391383519.37811</v>
      </c>
      <c r="U12" s="38">
        <f t="shared" si="3"/>
        <v>460784713890.67029</v>
      </c>
      <c r="V12" s="38">
        <f t="shared" si="3"/>
        <v>456151408170.45673</v>
      </c>
      <c r="W12" s="38">
        <f t="shared" si="3"/>
        <v>451595537827.72308</v>
      </c>
      <c r="X12" s="38">
        <f t="shared" si="3"/>
        <v>446964937751.19086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120818757353.47632</v>
      </c>
      <c r="E13" s="13">
        <f t="shared" ref="E13:X13" si="4">+E14+E15</f>
        <v>121330594139.33569</v>
      </c>
      <c r="F13" s="13">
        <f t="shared" si="4"/>
        <v>121922049980.77322</v>
      </c>
      <c r="G13" s="13">
        <f t="shared" si="4"/>
        <v>122507186849.54581</v>
      </c>
      <c r="H13" s="13">
        <f t="shared" si="4"/>
        <v>122922975250.89825</v>
      </c>
      <c r="I13" s="13">
        <f t="shared" si="4"/>
        <v>123245242856.80972</v>
      </c>
      <c r="J13" s="13">
        <f t="shared" si="4"/>
        <v>123712846834.0146</v>
      </c>
      <c r="K13" s="13">
        <f t="shared" si="4"/>
        <v>123782355533.32884</v>
      </c>
      <c r="L13" s="13">
        <f t="shared" si="4"/>
        <v>123836698698.24724</v>
      </c>
      <c r="M13" s="13">
        <f t="shared" si="4"/>
        <v>123925164315.55627</v>
      </c>
      <c r="N13" s="13">
        <f t="shared" si="4"/>
        <v>124009838549.26634</v>
      </c>
      <c r="O13" s="13">
        <f t="shared" si="4"/>
        <v>123868293561.5719</v>
      </c>
      <c r="P13" s="13">
        <f t="shared" si="4"/>
        <v>123887250479.56668</v>
      </c>
      <c r="Q13" s="13">
        <f t="shared" si="4"/>
        <v>123760871026.26807</v>
      </c>
      <c r="R13" s="13">
        <f t="shared" si="4"/>
        <v>123356456775.71249</v>
      </c>
      <c r="S13" s="13">
        <f t="shared" si="4"/>
        <v>123198482459.08923</v>
      </c>
      <c r="T13" s="13">
        <f t="shared" si="4"/>
        <v>122446524711.96246</v>
      </c>
      <c r="U13" s="13">
        <f t="shared" si="4"/>
        <v>122449052301.02844</v>
      </c>
      <c r="V13" s="13">
        <f t="shared" si="4"/>
        <v>122724559509.21942</v>
      </c>
      <c r="W13" s="13">
        <f t="shared" si="4"/>
        <v>122572904165.26108</v>
      </c>
      <c r="X13" s="13">
        <f t="shared" si="4"/>
        <v>122450316095.56143</v>
      </c>
    </row>
    <row r="14" spans="1:24" ht="15.75">
      <c r="A14" s="8" t="s">
        <v>43</v>
      </c>
      <c r="B14" s="2" t="s">
        <v>27</v>
      </c>
      <c r="C14" s="10"/>
      <c r="D14" s="11">
        <v>16555708382.118616</v>
      </c>
      <c r="E14" s="11">
        <v>16688406808.082161</v>
      </c>
      <c r="F14" s="11">
        <v>17027103742.922451</v>
      </c>
      <c r="G14" s="11">
        <v>17359481705.097809</v>
      </c>
      <c r="H14" s="11">
        <v>17396131746.554409</v>
      </c>
      <c r="I14" s="11">
        <v>17465640445.868645</v>
      </c>
      <c r="J14" s="11">
        <v>17680485516.476292</v>
      </c>
      <c r="K14" s="11">
        <v>17749994215.790531</v>
      </c>
      <c r="L14" s="11">
        <v>17768951133.785324</v>
      </c>
      <c r="M14" s="11">
        <v>17857416751.094353</v>
      </c>
      <c r="N14" s="11">
        <v>17942090984.804428</v>
      </c>
      <c r="O14" s="11">
        <v>17800545997.109978</v>
      </c>
      <c r="P14" s="11">
        <v>17819502915.104771</v>
      </c>
      <c r="Q14" s="11">
        <v>17693123461.806152</v>
      </c>
      <c r="R14" s="11">
        <v>17288709211.250584</v>
      </c>
      <c r="S14" s="11">
        <v>17130734894.627316</v>
      </c>
      <c r="T14" s="11">
        <v>16378777147.500553</v>
      </c>
      <c r="U14" s="11">
        <v>16381304736.566526</v>
      </c>
      <c r="V14" s="11">
        <v>16656811944.757507</v>
      </c>
      <c r="W14" s="11">
        <v>16505156600.79917</v>
      </c>
      <c r="X14" s="11">
        <v>16382568531.099512</v>
      </c>
    </row>
    <row r="15" spans="1:24" ht="15.75">
      <c r="A15" s="8" t="s">
        <v>47</v>
      </c>
      <c r="B15" s="2" t="s">
        <v>6</v>
      </c>
      <c r="C15" s="10"/>
      <c r="D15" s="11">
        <v>104263048971.3577</v>
      </c>
      <c r="E15" s="11">
        <v>104642187331.25354</v>
      </c>
      <c r="F15" s="11">
        <v>104894946237.85077</v>
      </c>
      <c r="G15" s="11">
        <v>105147705144.448</v>
      </c>
      <c r="H15" s="11">
        <v>105526843504.34384</v>
      </c>
      <c r="I15" s="11">
        <v>105779602410.94107</v>
      </c>
      <c r="J15" s="11">
        <v>106032361317.53831</v>
      </c>
      <c r="K15" s="11">
        <v>106032361317.53831</v>
      </c>
      <c r="L15" s="11">
        <v>106067747564.46191</v>
      </c>
      <c r="M15" s="11">
        <v>106067747564.46191</v>
      </c>
      <c r="N15" s="11">
        <v>106067747564.46191</v>
      </c>
      <c r="O15" s="11">
        <v>106067747564.46191</v>
      </c>
      <c r="P15" s="11">
        <v>106067747564.46191</v>
      </c>
      <c r="Q15" s="11">
        <v>106067747564.46191</v>
      </c>
      <c r="R15" s="11">
        <v>106067747564.46191</v>
      </c>
      <c r="S15" s="11">
        <v>106067747564.46191</v>
      </c>
      <c r="T15" s="11">
        <v>106067747564.46191</v>
      </c>
      <c r="U15" s="11">
        <v>106067747564.46191</v>
      </c>
      <c r="V15" s="11">
        <v>106067747564.46191</v>
      </c>
      <c r="W15" s="11">
        <v>106067747564.46191</v>
      </c>
      <c r="X15" s="11">
        <v>106067747564.46191</v>
      </c>
    </row>
    <row r="16" spans="1:24" ht="15.75">
      <c r="A16" s="15" t="s">
        <v>44</v>
      </c>
      <c r="B16" s="10" t="s">
        <v>11</v>
      </c>
      <c r="C16" s="10"/>
      <c r="D16" s="13">
        <f>+D17+D18</f>
        <v>36257691956.649536</v>
      </c>
      <c r="E16" s="13">
        <f t="shared" ref="E16:X16" si="5">+E17+E18</f>
        <v>36211030711.583855</v>
      </c>
      <c r="F16" s="13">
        <f t="shared" si="5"/>
        <v>36164369466.518173</v>
      </c>
      <c r="G16" s="13">
        <f t="shared" si="5"/>
        <v>36117708221.452492</v>
      </c>
      <c r="H16" s="13">
        <f t="shared" si="5"/>
        <v>36071046976.386803</v>
      </c>
      <c r="I16" s="13">
        <f t="shared" si="5"/>
        <v>36024385731.321129</v>
      </c>
      <c r="J16" s="13">
        <f t="shared" si="5"/>
        <v>35977724486.255447</v>
      </c>
      <c r="K16" s="13">
        <f t="shared" si="5"/>
        <v>35931063241.189766</v>
      </c>
      <c r="L16" s="13">
        <f t="shared" si="5"/>
        <v>35884401996.124084</v>
      </c>
      <c r="M16" s="13">
        <f t="shared" si="5"/>
        <v>35837740751.058403</v>
      </c>
      <c r="N16" s="13">
        <f t="shared" si="5"/>
        <v>35791079505.992722</v>
      </c>
      <c r="O16" s="13">
        <f t="shared" si="5"/>
        <v>35766320477.998688</v>
      </c>
      <c r="P16" s="13">
        <f t="shared" si="5"/>
        <v>35741561450.004654</v>
      </c>
      <c r="Q16" s="13">
        <f t="shared" si="5"/>
        <v>35716802422.010612</v>
      </c>
      <c r="R16" s="13">
        <f t="shared" si="5"/>
        <v>35692043394.016579</v>
      </c>
      <c r="S16" s="13">
        <f t="shared" si="5"/>
        <v>35667284366.022545</v>
      </c>
      <c r="T16" s="13">
        <f t="shared" si="5"/>
        <v>35654904852.02552</v>
      </c>
      <c r="U16" s="13">
        <f t="shared" si="5"/>
        <v>35642525338.028511</v>
      </c>
      <c r="V16" s="13">
        <f t="shared" si="5"/>
        <v>35630145824.031494</v>
      </c>
      <c r="W16" s="13">
        <f t="shared" si="5"/>
        <v>35617766310.034477</v>
      </c>
      <c r="X16" s="13">
        <f t="shared" si="5"/>
        <v>35605386796.03746</v>
      </c>
    </row>
    <row r="17" spans="1:24">
      <c r="A17" s="8" t="s">
        <v>45</v>
      </c>
      <c r="B17" s="2" t="s">
        <v>7</v>
      </c>
      <c r="C17" s="2"/>
      <c r="D17" s="14">
        <v>4414384689.0888491</v>
      </c>
      <c r="E17" s="14">
        <v>4408703668.740448</v>
      </c>
      <c r="F17" s="14">
        <v>4403022648.3920479</v>
      </c>
      <c r="G17" s="14">
        <v>4397341628.0436468</v>
      </c>
      <c r="H17" s="14">
        <v>4391660607.6952467</v>
      </c>
      <c r="I17" s="14">
        <v>4385979587.3468466</v>
      </c>
      <c r="J17" s="14">
        <v>4380298566.9984455</v>
      </c>
      <c r="K17" s="14">
        <v>4374617546.6500444</v>
      </c>
      <c r="L17" s="14">
        <v>4368936526.3016443</v>
      </c>
      <c r="M17" s="14">
        <v>4363255505.9532442</v>
      </c>
      <c r="N17" s="14">
        <v>4357574485.6048431</v>
      </c>
      <c r="O17" s="14">
        <v>4354560066.6444674</v>
      </c>
      <c r="P17" s="14">
        <v>4351545647.6840916</v>
      </c>
      <c r="Q17" s="14">
        <v>4348531228.7237158</v>
      </c>
      <c r="R17" s="14">
        <v>4345516809.76334</v>
      </c>
      <c r="S17" s="14">
        <v>4342502390.8029642</v>
      </c>
      <c r="T17" s="14">
        <v>4340995181.3227758</v>
      </c>
      <c r="U17" s="14">
        <v>4339487971.8425884</v>
      </c>
      <c r="V17" s="14">
        <v>4337980762.3624001</v>
      </c>
      <c r="W17" s="14">
        <v>4336473552.8822117</v>
      </c>
      <c r="X17" s="14">
        <v>4334966343.4020243</v>
      </c>
    </row>
    <row r="18" spans="1:24">
      <c r="A18" s="8" t="s">
        <v>46</v>
      </c>
      <c r="B18" s="2" t="s">
        <v>62</v>
      </c>
      <c r="C18" s="2"/>
      <c r="D18" s="14">
        <v>31843307267.560688</v>
      </c>
      <c r="E18" s="14">
        <v>31802327042.843407</v>
      </c>
      <c r="F18" s="14">
        <v>31761346818.126125</v>
      </c>
      <c r="G18" s="14">
        <v>31720366593.408844</v>
      </c>
      <c r="H18" s="14">
        <v>31679386368.691559</v>
      </c>
      <c r="I18" s="14">
        <v>31638406143.974281</v>
      </c>
      <c r="J18" s="14">
        <v>31597425919.257004</v>
      </c>
      <c r="K18" s="14">
        <v>31556445694.539719</v>
      </c>
      <c r="L18" s="14">
        <v>31515465469.822441</v>
      </c>
      <c r="M18" s="14">
        <v>31474485245.10516</v>
      </c>
      <c r="N18" s="14">
        <v>31433505020.387878</v>
      </c>
      <c r="O18" s="14">
        <v>31411760411.354218</v>
      </c>
      <c r="P18" s="14">
        <v>31390015802.32056</v>
      </c>
      <c r="Q18" s="14">
        <v>31368271193.2869</v>
      </c>
      <c r="R18" s="14">
        <v>31346526584.253239</v>
      </c>
      <c r="S18" s="14">
        <v>31324781975.219578</v>
      </c>
      <c r="T18" s="14">
        <v>31313909670.702747</v>
      </c>
      <c r="U18" s="14">
        <v>31303037366.185921</v>
      </c>
      <c r="V18" s="14">
        <v>31292165061.66909</v>
      </c>
      <c r="W18" s="14">
        <v>31281292757.152264</v>
      </c>
      <c r="X18" s="14">
        <v>31270420452.635433</v>
      </c>
    </row>
    <row r="19" spans="1:24" ht="15.75">
      <c r="A19" s="15" t="s">
        <v>48</v>
      </c>
      <c r="B19" s="10" t="s">
        <v>12</v>
      </c>
      <c r="C19" s="10"/>
      <c r="D19" s="13">
        <f>+D20+D21+D22</f>
        <v>504431043695.68073</v>
      </c>
      <c r="E19" s="13">
        <f t="shared" ref="E19:X19" si="6">+E20+E21+E22</f>
        <v>501645692228.5639</v>
      </c>
      <c r="F19" s="13">
        <f t="shared" si="6"/>
        <v>498612496763.69684</v>
      </c>
      <c r="G19" s="13">
        <f t="shared" si="6"/>
        <v>495325896614.59381</v>
      </c>
      <c r="H19" s="13">
        <f t="shared" si="6"/>
        <v>491867091347.39868</v>
      </c>
      <c r="I19" s="13">
        <f t="shared" si="6"/>
        <v>488230012204.64148</v>
      </c>
      <c r="J19" s="13">
        <f t="shared" si="6"/>
        <v>484585400784.84869</v>
      </c>
      <c r="K19" s="13">
        <f t="shared" si="6"/>
        <v>480720691920.19116</v>
      </c>
      <c r="L19" s="13">
        <f t="shared" si="6"/>
        <v>476822634209.17511</v>
      </c>
      <c r="M19" s="13">
        <f t="shared" si="6"/>
        <v>473032237506.67682</v>
      </c>
      <c r="N19" s="13">
        <f t="shared" si="6"/>
        <v>469133888894.89355</v>
      </c>
      <c r="O19" s="13">
        <f t="shared" si="6"/>
        <v>465172312399.54706</v>
      </c>
      <c r="P19" s="13">
        <f t="shared" si="6"/>
        <v>461264464701.04596</v>
      </c>
      <c r="Q19" s="13">
        <f t="shared" si="6"/>
        <v>457142925399.9198</v>
      </c>
      <c r="R19" s="13">
        <f t="shared" si="6"/>
        <v>452891679507.12592</v>
      </c>
      <c r="S19" s="13">
        <f t="shared" si="6"/>
        <v>448662299822.97583</v>
      </c>
      <c r="T19" s="13">
        <f t="shared" si="6"/>
        <v>444453826236.32806</v>
      </c>
      <c r="U19" s="13">
        <f t="shared" si="6"/>
        <v>440265826102.07629</v>
      </c>
      <c r="V19" s="13">
        <f t="shared" si="6"/>
        <v>436025534840.48029</v>
      </c>
      <c r="W19" s="13">
        <f t="shared" si="6"/>
        <v>431867847669.01837</v>
      </c>
      <c r="X19" s="13">
        <f t="shared" si="6"/>
        <v>427642232563.76086</v>
      </c>
    </row>
    <row r="20" spans="1:24" s="16" customFormat="1">
      <c r="A20" s="8" t="s">
        <v>59</v>
      </c>
      <c r="B20" s="2" t="s">
        <v>13</v>
      </c>
      <c r="C20" s="2"/>
      <c r="D20" s="11">
        <v>11416079997.589836</v>
      </c>
      <c r="E20" s="11">
        <v>11197072927.299751</v>
      </c>
      <c r="F20" s="11">
        <v>10793912197.620031</v>
      </c>
      <c r="G20" s="11">
        <v>10220773823.343315</v>
      </c>
      <c r="H20" s="11">
        <v>9647635261.3462505</v>
      </c>
      <c r="I20" s="11">
        <v>9046338835.1750927</v>
      </c>
      <c r="J20" s="11">
        <v>8435753380.5511999</v>
      </c>
      <c r="K20" s="11">
        <v>7822039253.4945946</v>
      </c>
      <c r="L20" s="11">
        <v>7198882793.0360518</v>
      </c>
      <c r="M20" s="11">
        <v>6630403012.0116472</v>
      </c>
      <c r="N20" s="11">
        <v>6040022523.9582329</v>
      </c>
      <c r="O20" s="11">
        <v>5425775020.8252964</v>
      </c>
      <c r="P20" s="11">
        <v>4806410855.5091743</v>
      </c>
      <c r="Q20" s="11">
        <v>4208080097.9369864</v>
      </c>
      <c r="R20" s="11">
        <v>3529070983.9370236</v>
      </c>
      <c r="S20" s="11">
        <v>2902076455.8583732</v>
      </c>
      <c r="T20" s="11">
        <v>2316526137.4534822</v>
      </c>
      <c r="U20" s="11">
        <v>1746927762.1742077</v>
      </c>
      <c r="V20" s="11">
        <v>1184793961.3052521</v>
      </c>
      <c r="W20" s="11">
        <v>655923173.27902424</v>
      </c>
      <c r="X20" s="11">
        <v>128575579.42666425</v>
      </c>
    </row>
    <row r="21" spans="1:24" s="16" customFormat="1">
      <c r="A21" s="8" t="s">
        <v>60</v>
      </c>
      <c r="B21" s="2" t="s">
        <v>14</v>
      </c>
      <c r="C21" s="2"/>
      <c r="D21" s="11">
        <v>1575869083.5470095</v>
      </c>
      <c r="E21" s="11">
        <v>1575869083.5470095</v>
      </c>
      <c r="F21" s="11">
        <v>1574523490.7662239</v>
      </c>
      <c r="G21" s="11">
        <v>1513860160.0597126</v>
      </c>
      <c r="H21" s="11">
        <v>1448145607.65909</v>
      </c>
      <c r="I21" s="11">
        <v>1382087499.6548629</v>
      </c>
      <c r="J21" s="11">
        <v>1320047226.7187371</v>
      </c>
      <c r="K21" s="11">
        <v>1261068988.5318511</v>
      </c>
      <c r="L21" s="11">
        <v>1212201305.4627168</v>
      </c>
      <c r="M21" s="11">
        <v>1165018714.913208</v>
      </c>
      <c r="N21" s="11">
        <v>1109410661.7655725</v>
      </c>
      <c r="O21" s="11">
        <v>1038636775.9413093</v>
      </c>
      <c r="P21" s="11">
        <v>961122520.03854477</v>
      </c>
      <c r="Q21" s="11">
        <v>884282301.14363039</v>
      </c>
      <c r="R21" s="11">
        <v>809127174.7683413</v>
      </c>
      <c r="S21" s="11">
        <v>734983103.90482736</v>
      </c>
      <c r="T21" s="11">
        <v>637247737.766559</v>
      </c>
      <c r="U21" s="11">
        <v>585683906.66602421</v>
      </c>
      <c r="V21" s="11">
        <v>539849390.13221562</v>
      </c>
      <c r="W21" s="11">
        <v>504125428.71615887</v>
      </c>
      <c r="X21" s="11">
        <v>471434633.83542776</v>
      </c>
    </row>
    <row r="22" spans="1:24" s="16" customFormat="1">
      <c r="A22" s="8" t="s">
        <v>61</v>
      </c>
      <c r="B22" s="2" t="s">
        <v>15</v>
      </c>
      <c r="C22" s="2"/>
      <c r="D22" s="11">
        <v>491439094614.54388</v>
      </c>
      <c r="E22" s="11">
        <v>488872750217.71716</v>
      </c>
      <c r="F22" s="11">
        <v>486244061075.31061</v>
      </c>
      <c r="G22" s="11">
        <v>483591262631.1908</v>
      </c>
      <c r="H22" s="11">
        <v>480771310478.39331</v>
      </c>
      <c r="I22" s="11">
        <v>477801585869.81152</v>
      </c>
      <c r="J22" s="11">
        <v>474829600177.57874</v>
      </c>
      <c r="K22" s="11">
        <v>471637583678.16473</v>
      </c>
      <c r="L22" s="11">
        <v>468411550110.67633</v>
      </c>
      <c r="M22" s="11">
        <v>465236815779.75195</v>
      </c>
      <c r="N22" s="11">
        <v>461984455709.16974</v>
      </c>
      <c r="O22" s="11">
        <v>458707900602.78046</v>
      </c>
      <c r="P22" s="11">
        <v>455496931325.49823</v>
      </c>
      <c r="Q22" s="11">
        <v>452050563000.83917</v>
      </c>
      <c r="R22" s="11">
        <v>448553481348.42053</v>
      </c>
      <c r="S22" s="11">
        <v>445025240263.21265</v>
      </c>
      <c r="T22" s="11">
        <v>441500052361.10803</v>
      </c>
      <c r="U22" s="11">
        <v>437933214433.23608</v>
      </c>
      <c r="V22" s="11">
        <v>434300891489.04285</v>
      </c>
      <c r="W22" s="11">
        <v>430707799067.02319</v>
      </c>
      <c r="X22" s="11">
        <v>427042222350.49878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30613696036.491982</v>
      </c>
      <c r="E23" s="13">
        <f t="shared" ref="E23:X23" si="7">+E24+E25+E26+E27+E28+E29+E30+E31+E32+E33</f>
        <v>29884092240.204899</v>
      </c>
      <c r="F23" s="13">
        <f t="shared" si="7"/>
        <v>29144016130.109398</v>
      </c>
      <c r="G23" s="13">
        <f t="shared" si="7"/>
        <v>28393178509.636494</v>
      </c>
      <c r="H23" s="13">
        <f t="shared" si="7"/>
        <v>27673195134.072147</v>
      </c>
      <c r="I23" s="13">
        <f t="shared" si="7"/>
        <v>27010677435.859818</v>
      </c>
      <c r="J23" s="13">
        <f t="shared" si="7"/>
        <v>26373761710.182362</v>
      </c>
      <c r="K23" s="13">
        <f t="shared" si="7"/>
        <v>25737419524.875881</v>
      </c>
      <c r="L23" s="13">
        <f t="shared" si="7"/>
        <v>25125986430.54224</v>
      </c>
      <c r="M23" s="13">
        <f t="shared" si="7"/>
        <v>24538100751.531662</v>
      </c>
      <c r="N23" s="13">
        <f t="shared" si="7"/>
        <v>23959893339.901928</v>
      </c>
      <c r="O23" s="13">
        <f t="shared" si="7"/>
        <v>23418029195.826771</v>
      </c>
      <c r="P23" s="13">
        <f t="shared" si="7"/>
        <v>22864306109.328629</v>
      </c>
      <c r="Q23" s="13">
        <f t="shared" si="7"/>
        <v>22333088576.532001</v>
      </c>
      <c r="R23" s="13">
        <f t="shared" si="7"/>
        <v>21835314969.132526</v>
      </c>
      <c r="S23" s="13">
        <f t="shared" si="7"/>
        <v>21377699551.436935</v>
      </c>
      <c r="T23" s="13">
        <f t="shared" si="7"/>
        <v>20937557283.050056</v>
      </c>
      <c r="U23" s="13">
        <f t="shared" si="7"/>
        <v>20518887788.593971</v>
      </c>
      <c r="V23" s="13">
        <f t="shared" si="7"/>
        <v>20125873329.976418</v>
      </c>
      <c r="W23" s="13">
        <f t="shared" si="7"/>
        <v>19727690158.704723</v>
      </c>
      <c r="X23" s="13">
        <f t="shared" si="7"/>
        <v>19322705187.430016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14211376720.07309</v>
      </c>
      <c r="E26" s="11">
        <v>13609644051.463308</v>
      </c>
      <c r="F26" s="11">
        <v>12995873986.200384</v>
      </c>
      <c r="G26" s="11">
        <v>12375807390.325169</v>
      </c>
      <c r="H26" s="11">
        <v>11795203992.194298</v>
      </c>
      <c r="I26" s="11">
        <v>11270761762.47908</v>
      </c>
      <c r="J26" s="11">
        <v>10771915144.960287</v>
      </c>
      <c r="K26" s="11">
        <v>10280727687.75061</v>
      </c>
      <c r="L26" s="11">
        <v>9815070764.9046688</v>
      </c>
      <c r="M26" s="11">
        <v>9363330486.2805252</v>
      </c>
      <c r="N26" s="11">
        <v>8932036661.4907379</v>
      </c>
      <c r="O26" s="11">
        <v>8536806969.1839314</v>
      </c>
      <c r="P26" s="11">
        <v>8138072084.6885986</v>
      </c>
      <c r="Q26" s="11">
        <v>7764859724.9775877</v>
      </c>
      <c r="R26" s="11">
        <v>7427232925.3799162</v>
      </c>
      <c r="S26" s="11">
        <v>7132076920.5943813</v>
      </c>
      <c r="T26" s="11">
        <v>6859623067.444046</v>
      </c>
      <c r="U26" s="11">
        <v>6606975902.9728365</v>
      </c>
      <c r="V26" s="11">
        <v>6393977157.7697897</v>
      </c>
      <c r="W26" s="11">
        <v>6196112512.858593</v>
      </c>
      <c r="X26" s="11">
        <v>6007184556.1721277</v>
      </c>
    </row>
    <row r="27" spans="1:24" s="16" customFormat="1" ht="15.75">
      <c r="A27" s="8" t="s">
        <v>52</v>
      </c>
      <c r="B27" s="18" t="s">
        <v>20</v>
      </c>
      <c r="C27" s="18"/>
      <c r="D27" s="11">
        <v>5013222178.98944</v>
      </c>
      <c r="E27" s="11">
        <v>4929729998.2973251</v>
      </c>
      <c r="F27" s="11">
        <v>4848677399.3077669</v>
      </c>
      <c r="G27" s="11">
        <v>4764295760.5365686</v>
      </c>
      <c r="H27" s="11">
        <v>4671483050.0978794</v>
      </c>
      <c r="I27" s="11">
        <v>4579749200.9137144</v>
      </c>
      <c r="J27" s="11">
        <v>4491218909.538413</v>
      </c>
      <c r="K27" s="11">
        <v>4395810541.6915407</v>
      </c>
      <c r="L27" s="11">
        <v>4301148481.1657114</v>
      </c>
      <c r="M27" s="11">
        <v>4216416992.9801831</v>
      </c>
      <c r="N27" s="11">
        <v>4119623855.2660375</v>
      </c>
      <c r="O27" s="11">
        <v>4019816155.1551819</v>
      </c>
      <c r="P27" s="11">
        <v>3915049662.9352632</v>
      </c>
      <c r="Q27" s="11">
        <v>3805683371.1072822</v>
      </c>
      <c r="R27" s="11">
        <v>3692767261.5216665</v>
      </c>
      <c r="S27" s="11">
        <v>3579219337.0800323</v>
      </c>
      <c r="T27" s="11">
        <v>3460548630.7700481</v>
      </c>
      <c r="U27" s="11">
        <v>3339652883.6781459</v>
      </c>
      <c r="V27" s="11">
        <v>3198995980.0582356</v>
      </c>
      <c r="W27" s="11">
        <v>3040160541.1191707</v>
      </c>
      <c r="X27" s="11">
        <v>2871572446.7254581</v>
      </c>
    </row>
    <row r="28" spans="1:24" s="16" customFormat="1" ht="15.75">
      <c r="A28" s="8" t="s">
        <v>53</v>
      </c>
      <c r="B28" s="18" t="s">
        <v>21</v>
      </c>
      <c r="C28" s="18"/>
      <c r="D28" s="11">
        <v>96583159.017343879</v>
      </c>
      <c r="E28" s="11">
        <v>91991169.365756437</v>
      </c>
      <c r="F28" s="11">
        <v>87426636.996709764</v>
      </c>
      <c r="G28" s="11">
        <v>81395006.62523818</v>
      </c>
      <c r="H28" s="11">
        <v>75625123.637987465</v>
      </c>
      <c r="I28" s="11">
        <v>70296182.931539431</v>
      </c>
      <c r="J28" s="11">
        <v>64960498.331134014</v>
      </c>
      <c r="K28" s="11">
        <v>59955926.881368227</v>
      </c>
      <c r="L28" s="11">
        <v>54890299.105952576</v>
      </c>
      <c r="M28" s="11">
        <v>50061731.245806649</v>
      </c>
      <c r="N28" s="11">
        <v>45529954.933124401</v>
      </c>
      <c r="O28" s="11">
        <v>42472863.503569111</v>
      </c>
      <c r="P28" s="11">
        <v>39495675.174740992</v>
      </c>
      <c r="Q28" s="11">
        <v>37090694.205528885</v>
      </c>
      <c r="R28" s="11">
        <v>34833597.196667917</v>
      </c>
      <c r="S28" s="11">
        <v>32295063.041764103</v>
      </c>
      <c r="T28" s="11">
        <v>29388384.532793965</v>
      </c>
      <c r="U28" s="11">
        <v>26868034.806239516</v>
      </c>
      <c r="V28" s="11">
        <v>24071727.347482588</v>
      </c>
      <c r="W28" s="11">
        <v>21112301.953631509</v>
      </c>
      <c r="X28" s="11">
        <v>18064001.671556368</v>
      </c>
    </row>
    <row r="29" spans="1:24" s="16" customFormat="1" ht="15.75">
      <c r="A29" s="8" t="s">
        <v>54</v>
      </c>
      <c r="B29" s="18" t="s">
        <v>22</v>
      </c>
      <c r="C29" s="18"/>
      <c r="D29" s="11">
        <v>3398186669.39784</v>
      </c>
      <c r="E29" s="11">
        <v>3377453322.6129613</v>
      </c>
      <c r="F29" s="11">
        <v>3356152382.6261601</v>
      </c>
      <c r="G29" s="11">
        <v>3333118586.7633834</v>
      </c>
      <c r="H29" s="11">
        <v>3309878884.1276269</v>
      </c>
      <c r="I29" s="11">
        <v>3286895215.3818679</v>
      </c>
      <c r="J29" s="11">
        <v>3260782072.1613812</v>
      </c>
      <c r="K29" s="11">
        <v>3233906996.762228</v>
      </c>
      <c r="L29" s="11">
        <v>3205620650.2224259</v>
      </c>
      <c r="M29" s="11">
        <v>3177703701.9757233</v>
      </c>
      <c r="N29" s="11">
        <v>3149467482.5529389</v>
      </c>
      <c r="O29" s="11">
        <v>3121363136.0072322</v>
      </c>
      <c r="P29" s="11">
        <v>3091636984.4294033</v>
      </c>
      <c r="Q29" s="11">
        <v>3060140188.8412309</v>
      </c>
      <c r="R29" s="11">
        <v>3029407638.9909725</v>
      </c>
      <c r="S29" s="11">
        <v>2996634529.884891</v>
      </c>
      <c r="T29" s="11">
        <v>2964553946.180068</v>
      </c>
      <c r="U29" s="11">
        <v>2935343718.314312</v>
      </c>
      <c r="V29" s="11">
        <v>2910897108.9380555</v>
      </c>
      <c r="W29" s="11">
        <v>2884206347.0922437</v>
      </c>
      <c r="X29" s="11">
        <v>2853389737.9226785</v>
      </c>
    </row>
    <row r="30" spans="1:24" s="16" customFormat="1" ht="15.75">
      <c r="A30" s="8" t="s">
        <v>55</v>
      </c>
      <c r="B30" s="18" t="s">
        <v>23</v>
      </c>
      <c r="C30" s="18"/>
      <c r="D30" s="11">
        <v>6394719446.9326296</v>
      </c>
      <c r="E30" s="11">
        <v>6381627596.6720934</v>
      </c>
      <c r="F30" s="11">
        <v>6368946603.5091324</v>
      </c>
      <c r="G30" s="11">
        <v>6358795386.7636127</v>
      </c>
      <c r="H30" s="11">
        <v>6348317295.7340488</v>
      </c>
      <c r="I30" s="11">
        <v>6336831410.9420938</v>
      </c>
      <c r="J30" s="11">
        <v>6325900471.4081879</v>
      </c>
      <c r="K30" s="11">
        <v>6314653361.2821589</v>
      </c>
      <c r="L30" s="11">
        <v>6303377433.5240345</v>
      </c>
      <c r="M30" s="11">
        <v>6291204841.0264854</v>
      </c>
      <c r="N30" s="11">
        <v>6279693329.1259899</v>
      </c>
      <c r="O30" s="11">
        <v>6269730904.9219294</v>
      </c>
      <c r="P30" s="11">
        <v>6258190410.7171564</v>
      </c>
      <c r="Q30" s="11">
        <v>6247309819.7033234</v>
      </c>
      <c r="R30" s="11">
        <v>6236049741.6428509</v>
      </c>
      <c r="S30" s="11">
        <v>6225441209.6600142</v>
      </c>
      <c r="T30" s="11">
        <v>6214619307.8123446</v>
      </c>
      <c r="U30" s="11">
        <v>6204097895.6481333</v>
      </c>
      <c r="V30" s="11">
        <v>6194683611.6241426</v>
      </c>
      <c r="W30" s="11">
        <v>6185473792.8166676</v>
      </c>
      <c r="X30" s="11">
        <v>6175206877.395092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1499607862.0816364</v>
      </c>
      <c r="E33" s="11">
        <v>1493646101.7934525</v>
      </c>
      <c r="F33" s="11">
        <v>1486939121.4692457</v>
      </c>
      <c r="G33" s="11">
        <v>1479766378.6225243</v>
      </c>
      <c r="H33" s="11">
        <v>1472686788.2803061</v>
      </c>
      <c r="I33" s="11">
        <v>1466143663.2115197</v>
      </c>
      <c r="J33" s="11">
        <v>1458984613.7829602</v>
      </c>
      <c r="K33" s="11">
        <v>1452365010.507977</v>
      </c>
      <c r="L33" s="11">
        <v>1445878801.619442</v>
      </c>
      <c r="M33" s="11">
        <v>1439382998.0229433</v>
      </c>
      <c r="N33" s="11">
        <v>1433542056.5330994</v>
      </c>
      <c r="O33" s="11">
        <v>1427839167.054929</v>
      </c>
      <c r="P33" s="11">
        <v>1421861291.383466</v>
      </c>
      <c r="Q33" s="11">
        <v>1418004777.697047</v>
      </c>
      <c r="R33" s="11">
        <v>1415023804.4004507</v>
      </c>
      <c r="S33" s="11">
        <v>1412032491.1758544</v>
      </c>
      <c r="T33" s="11">
        <v>1408823946.3107574</v>
      </c>
      <c r="U33" s="11">
        <v>1405949353.1743033</v>
      </c>
      <c r="V33" s="11">
        <v>1403247744.2387109</v>
      </c>
      <c r="W33" s="11">
        <v>1400624662.8644145</v>
      </c>
      <c r="X33" s="11">
        <v>1397287567.5431035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170914433573.56659</v>
      </c>
      <c r="E35" s="11">
        <v>169173998197.39871</v>
      </c>
      <c r="F35" s="11">
        <v>165558679284.00201</v>
      </c>
      <c r="G35" s="11">
        <v>167601033337.6402</v>
      </c>
      <c r="H35" s="11">
        <v>173021417094.10089</v>
      </c>
      <c r="I35" s="11">
        <v>178412237980.0592</v>
      </c>
      <c r="J35" s="11">
        <v>186095911072.36951</v>
      </c>
      <c r="K35" s="11">
        <v>191021431246.53891</v>
      </c>
      <c r="L35" s="11">
        <v>192009743167.32089</v>
      </c>
      <c r="M35" s="11">
        <v>196537579833.5097</v>
      </c>
      <c r="N35" s="11">
        <v>204702907565.97198</v>
      </c>
      <c r="O35" s="11">
        <v>210302398287.86951</v>
      </c>
      <c r="P35" s="11">
        <v>218015948749.3045</v>
      </c>
      <c r="Q35" s="11">
        <v>224445401335.6232</v>
      </c>
      <c r="R35" s="11">
        <v>234667864556.97501</v>
      </c>
      <c r="S35" s="11">
        <v>247051562311.2189</v>
      </c>
      <c r="T35" s="11">
        <v>260895634418.4147</v>
      </c>
      <c r="U35" s="11">
        <v>275422011286.83142</v>
      </c>
      <c r="V35" s="11">
        <v>285271321892.74707</v>
      </c>
      <c r="W35" s="11">
        <v>280472544663.39081</v>
      </c>
      <c r="X35" s="11">
        <v>288441153507.56378</v>
      </c>
    </row>
    <row r="36" spans="1:24" ht="15.75">
      <c r="A36" s="25">
        <v>5</v>
      </c>
      <c r="B36" s="9" t="s">
        <v>9</v>
      </c>
      <c r="C36" s="10"/>
      <c r="D36" s="11">
        <v>36793906.999999993</v>
      </c>
      <c r="E36" s="11">
        <v>37690923.999999993</v>
      </c>
      <c r="F36" s="11">
        <v>38641823.000000007</v>
      </c>
      <c r="G36" s="11">
        <v>39609488</v>
      </c>
      <c r="H36" s="11">
        <v>40542036.000000007</v>
      </c>
      <c r="I36" s="11">
        <v>41402399.999999993</v>
      </c>
      <c r="J36" s="11">
        <v>42175739.999999993</v>
      </c>
      <c r="K36" s="11">
        <v>42873355</v>
      </c>
      <c r="L36" s="11">
        <v>43516224.999999993</v>
      </c>
      <c r="M36" s="11">
        <v>44137342</v>
      </c>
      <c r="N36" s="11">
        <v>44760380.000000015</v>
      </c>
      <c r="O36" s="11">
        <v>45389577</v>
      </c>
      <c r="P36" s="11">
        <v>46015405</v>
      </c>
      <c r="Q36" s="11">
        <v>46631363.999999985</v>
      </c>
      <c r="R36" s="11">
        <v>47226670.000000015</v>
      </c>
      <c r="S36" s="11">
        <v>47792787.000000007</v>
      </c>
      <c r="T36" s="11">
        <v>48330914</v>
      </c>
      <c r="U36" s="11">
        <v>48842461.999999993</v>
      </c>
      <c r="V36" s="11">
        <v>49319363.000000015</v>
      </c>
      <c r="W36" s="11">
        <v>49751503.000000007</v>
      </c>
      <c r="X36" s="11">
        <v>50132817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71106.142785890625</v>
      </c>
      <c r="E39" s="11">
        <f t="shared" si="8"/>
        <v>71660.271374254953</v>
      </c>
      <c r="F39" s="11">
        <f t="shared" si="8"/>
        <v>72252.084702146283</v>
      </c>
      <c r="G39" s="11">
        <f t="shared" si="8"/>
        <v>71192.748432766879</v>
      </c>
      <c r="H39" s="11">
        <f t="shared" si="8"/>
        <v>71909.258718005978</v>
      </c>
      <c r="I39" s="11">
        <f t="shared" si="8"/>
        <v>72780.418920911179</v>
      </c>
      <c r="J39" s="11">
        <f t="shared" si="8"/>
        <v>72083.185130238664</v>
      </c>
      <c r="K39" s="11">
        <f t="shared" si="8"/>
        <v>71462.786202058865</v>
      </c>
      <c r="L39" s="11">
        <f t="shared" si="8"/>
        <v>70944.421736365141</v>
      </c>
      <c r="M39" s="11">
        <f t="shared" si="8"/>
        <v>70421.192454082877</v>
      </c>
      <c r="N39" s="11">
        <f t="shared" si="8"/>
        <v>69879.049926564679</v>
      </c>
      <c r="O39" s="11">
        <f t="shared" si="8"/>
        <v>70215.973519454637</v>
      </c>
      <c r="P39" s="11">
        <f t="shared" si="8"/>
        <v>70581.503574255607</v>
      </c>
      <c r="Q39" s="11">
        <f t="shared" si="8"/>
        <v>71022.559916837112</v>
      </c>
      <c r="R39" s="11">
        <f t="shared" si="8"/>
        <v>71342.042768647545</v>
      </c>
      <c r="S39" s="11">
        <f t="shared" si="8"/>
        <v>71847.693717946051</v>
      </c>
      <c r="T39" s="11">
        <f t="shared" si="8"/>
        <v>72214.537927210942</v>
      </c>
      <c r="U39" s="11">
        <f t="shared" si="8"/>
        <v>72795.005928741317</v>
      </c>
      <c r="V39" s="11">
        <f t="shared" si="8"/>
        <v>73873.747609101716</v>
      </c>
      <c r="W39" s="11">
        <f t="shared" si="8"/>
        <v>73964.063926660339</v>
      </c>
      <c r="X39" s="11">
        <f t="shared" si="8"/>
        <v>72378.561418193218</v>
      </c>
    </row>
    <row r="40" spans="1:24" ht="15.75">
      <c r="B40" s="20" t="s">
        <v>5</v>
      </c>
      <c r="C40" s="7"/>
      <c r="D40" s="11">
        <f t="shared" ref="D40:X40" si="9">+D8/D36</f>
        <v>12333.553767681997</v>
      </c>
      <c r="E40" s="11">
        <f t="shared" si="9"/>
        <v>12130.575984200412</v>
      </c>
      <c r="F40" s="11">
        <f t="shared" si="9"/>
        <v>11887.50306389473</v>
      </c>
      <c r="G40" s="11">
        <f t="shared" si="9"/>
        <v>11646.147031207702</v>
      </c>
      <c r="H40" s="11">
        <f t="shared" si="9"/>
        <v>11465.603547083918</v>
      </c>
      <c r="I40" s="11">
        <f t="shared" si="9"/>
        <v>11366.238707397</v>
      </c>
      <c r="J40" s="11">
        <f t="shared" si="9"/>
        <v>11340.718206349429</v>
      </c>
      <c r="K40" s="11">
        <f t="shared" si="9"/>
        <v>11364.44709345397</v>
      </c>
      <c r="L40" s="11">
        <f t="shared" si="9"/>
        <v>11424.265917027884</v>
      </c>
      <c r="M40" s="11">
        <f t="shared" si="9"/>
        <v>11428.431266108364</v>
      </c>
      <c r="N40" s="11">
        <f t="shared" si="9"/>
        <v>11448.945636696459</v>
      </c>
      <c r="O40" s="11">
        <f t="shared" si="9"/>
        <v>11477.966640656556</v>
      </c>
      <c r="P40" s="11">
        <f t="shared" si="9"/>
        <v>11521.654108185166</v>
      </c>
      <c r="Q40" s="11">
        <f t="shared" si="9"/>
        <v>11624.6633238542</v>
      </c>
      <c r="R40" s="11">
        <f t="shared" si="9"/>
        <v>11810.305630497394</v>
      </c>
      <c r="S40" s="11">
        <f t="shared" si="9"/>
        <v>12071.404941667137</v>
      </c>
      <c r="T40" s="11">
        <f t="shared" si="9"/>
        <v>12421.887707701057</v>
      </c>
      <c r="U40" s="11">
        <f t="shared" si="9"/>
        <v>12885.391073507826</v>
      </c>
      <c r="V40" s="11">
        <f t="shared" si="9"/>
        <v>13476.791837342467</v>
      </c>
      <c r="W40" s="11">
        <f t="shared" si="9"/>
        <v>14013.859553895907</v>
      </c>
      <c r="X40" s="11">
        <f t="shared" si="9"/>
        <v>14486.443999556106</v>
      </c>
    </row>
    <row r="41" spans="1:24" ht="15.75">
      <c r="B41" s="20" t="s">
        <v>38</v>
      </c>
      <c r="C41" s="7"/>
      <c r="D41" s="37">
        <f>+D9/D36</f>
        <v>39961.833502565816</v>
      </c>
      <c r="E41" s="37">
        <f t="shared" ref="E41:X41" si="10">+E9/E36</f>
        <v>41247.537878615221</v>
      </c>
      <c r="F41" s="37">
        <f t="shared" si="10"/>
        <v>42615.860716334973</v>
      </c>
      <c r="G41" s="37">
        <f t="shared" si="10"/>
        <v>42319.820530389392</v>
      </c>
      <c r="H41" s="37">
        <f t="shared" si="10"/>
        <v>43707.092934413864</v>
      </c>
      <c r="I41" s="37">
        <f t="shared" si="10"/>
        <v>45122.604888686808</v>
      </c>
      <c r="J41" s="37">
        <f t="shared" si="10"/>
        <v>44841.151764622286</v>
      </c>
      <c r="K41" s="37">
        <f t="shared" si="10"/>
        <v>44560.214550366203</v>
      </c>
      <c r="L41" s="37">
        <f t="shared" si="10"/>
        <v>44315.028965294005</v>
      </c>
      <c r="M41" s="37">
        <f t="shared" si="10"/>
        <v>44099.856143424637</v>
      </c>
      <c r="N41" s="37">
        <f t="shared" si="10"/>
        <v>43843.661987768588</v>
      </c>
      <c r="O41" s="37">
        <f t="shared" si="10"/>
        <v>44456.645419206943</v>
      </c>
      <c r="P41" s="37">
        <f t="shared" si="10"/>
        <v>45069.804550895933</v>
      </c>
      <c r="Q41" s="37">
        <f t="shared" si="10"/>
        <v>45695.666320998353</v>
      </c>
      <c r="R41" s="37">
        <f t="shared" si="10"/>
        <v>46111.873009555275</v>
      </c>
      <c r="S41" s="37">
        <f t="shared" si="10"/>
        <v>46617.278689683124</v>
      </c>
      <c r="T41" s="37">
        <f t="shared" si="10"/>
        <v>46892.15317773314</v>
      </c>
      <c r="U41" s="37">
        <f t="shared" si="10"/>
        <v>47238.748846682836</v>
      </c>
      <c r="V41" s="37">
        <f t="shared" si="10"/>
        <v>47937.222390699404</v>
      </c>
      <c r="W41" s="37">
        <f t="shared" si="10"/>
        <v>47693.565446639557</v>
      </c>
      <c r="X41" s="37">
        <f t="shared" si="10"/>
        <v>45823.762260322539</v>
      </c>
    </row>
    <row r="42" spans="1:24" ht="15.75">
      <c r="B42" s="20" t="s">
        <v>10</v>
      </c>
      <c r="C42" s="9"/>
      <c r="D42" s="11">
        <f t="shared" ref="D42:X42" si="11">+D10/D36</f>
        <v>18810.755515642813</v>
      </c>
      <c r="E42" s="11">
        <f t="shared" si="11"/>
        <v>18282.15751143932</v>
      </c>
      <c r="F42" s="11">
        <f t="shared" si="11"/>
        <v>17748.720921916585</v>
      </c>
      <c r="G42" s="11">
        <f t="shared" si="11"/>
        <v>17226.780871169769</v>
      </c>
      <c r="H42" s="11">
        <f t="shared" si="11"/>
        <v>16736.562236508194</v>
      </c>
      <c r="I42" s="11">
        <f t="shared" si="11"/>
        <v>16291.575324827361</v>
      </c>
      <c r="J42" s="11">
        <f t="shared" si="11"/>
        <v>15901.315159266946</v>
      </c>
      <c r="K42" s="11">
        <f t="shared" si="11"/>
        <v>15538.124558238691</v>
      </c>
      <c r="L42" s="11">
        <f t="shared" si="11"/>
        <v>15205.126854043261</v>
      </c>
      <c r="M42" s="11">
        <f t="shared" si="11"/>
        <v>14892.905044549876</v>
      </c>
      <c r="N42" s="11">
        <f t="shared" si="11"/>
        <v>14586.442302099633</v>
      </c>
      <c r="O42" s="11">
        <f t="shared" si="11"/>
        <v>14281.36145959114</v>
      </c>
      <c r="P42" s="11">
        <f t="shared" si="11"/>
        <v>13990.044915174514</v>
      </c>
      <c r="Q42" s="11">
        <f t="shared" si="11"/>
        <v>13702.230271984552</v>
      </c>
      <c r="R42" s="11">
        <f t="shared" si="11"/>
        <v>13419.864128594867</v>
      </c>
      <c r="S42" s="11">
        <f t="shared" si="11"/>
        <v>13159.010086595796</v>
      </c>
      <c r="T42" s="11">
        <f t="shared" si="11"/>
        <v>12900.497041776742</v>
      </c>
      <c r="U42" s="11">
        <f t="shared" si="11"/>
        <v>12670.866008550662</v>
      </c>
      <c r="V42" s="11">
        <f t="shared" si="11"/>
        <v>12459.733381059837</v>
      </c>
      <c r="W42" s="11">
        <f t="shared" si="11"/>
        <v>12256.638926124877</v>
      </c>
      <c r="X42" s="11">
        <f t="shared" si="11"/>
        <v>12068.355158314558</v>
      </c>
    </row>
    <row r="43" spans="1:24" ht="15.75">
      <c r="B43" s="26" t="s">
        <v>32</v>
      </c>
      <c r="C43" s="9"/>
      <c r="D43" s="11">
        <f t="shared" ref="D43:X43" si="12">+D11/D36</f>
        <v>4269.088610517113</v>
      </c>
      <c r="E43" s="11">
        <f t="shared" si="12"/>
        <v>4179.8292037340234</v>
      </c>
      <c r="F43" s="11">
        <f t="shared" si="12"/>
        <v>4091.0704302768363</v>
      </c>
      <c r="G43" s="11">
        <f t="shared" si="12"/>
        <v>4004.7196538111853</v>
      </c>
      <c r="H43" s="11">
        <f t="shared" si="12"/>
        <v>3921.7078843125942</v>
      </c>
      <c r="I43" s="11">
        <f t="shared" si="12"/>
        <v>3846.8694710483182</v>
      </c>
      <c r="J43" s="11">
        <f t="shared" si="12"/>
        <v>3786.3134427580899</v>
      </c>
      <c r="K43" s="11">
        <f t="shared" si="12"/>
        <v>3725.2372429103953</v>
      </c>
      <c r="L43" s="11">
        <f t="shared" si="12"/>
        <v>3670.380431537234</v>
      </c>
      <c r="M43" s="11">
        <f t="shared" si="12"/>
        <v>3619.6766236311801</v>
      </c>
      <c r="N43" s="11">
        <f t="shared" si="12"/>
        <v>3570.1421224587239</v>
      </c>
      <c r="O43" s="11">
        <f t="shared" si="12"/>
        <v>3516.9883614374858</v>
      </c>
      <c r="P43" s="11">
        <f t="shared" si="12"/>
        <v>3469.0298157665102</v>
      </c>
      <c r="Q43" s="11">
        <f t="shared" si="12"/>
        <v>3419.9658720743992</v>
      </c>
      <c r="R43" s="11">
        <f t="shared" si="12"/>
        <v>3367.7686817581889</v>
      </c>
      <c r="S43" s="11">
        <f t="shared" si="12"/>
        <v>3324.0532054577975</v>
      </c>
      <c r="T43" s="11">
        <f t="shared" si="12"/>
        <v>3271.2278018162037</v>
      </c>
      <c r="U43" s="11">
        <f t="shared" si="12"/>
        <v>3236.7651253750673</v>
      </c>
      <c r="V43" s="11">
        <f t="shared" si="12"/>
        <v>3210.8019183713072</v>
      </c>
      <c r="W43" s="11">
        <f t="shared" si="12"/>
        <v>3179.6159098006656</v>
      </c>
      <c r="X43" s="11">
        <f t="shared" si="12"/>
        <v>3152.7393102924752</v>
      </c>
    </row>
    <row r="44" spans="1:24" ht="15.75">
      <c r="B44" s="26" t="s">
        <v>33</v>
      </c>
      <c r="C44" s="9"/>
      <c r="D44" s="11">
        <f t="shared" ref="D44:X44" si="13">+D12/D36</f>
        <v>14541.666905125699</v>
      </c>
      <c r="E44" s="11">
        <f t="shared" si="13"/>
        <v>14102.328307705295</v>
      </c>
      <c r="F44" s="11">
        <f t="shared" si="13"/>
        <v>13657.650491639748</v>
      </c>
      <c r="G44" s="11">
        <f t="shared" si="13"/>
        <v>13222.061217358585</v>
      </c>
      <c r="H44" s="11">
        <f t="shared" si="13"/>
        <v>12814.854352195602</v>
      </c>
      <c r="I44" s="11">
        <f t="shared" si="13"/>
        <v>12444.705853779042</v>
      </c>
      <c r="J44" s="11">
        <f t="shared" si="13"/>
        <v>12115.001716508854</v>
      </c>
      <c r="K44" s="11">
        <f t="shared" si="13"/>
        <v>11812.887315328297</v>
      </c>
      <c r="L44" s="11">
        <f t="shared" si="13"/>
        <v>11534.746422506028</v>
      </c>
      <c r="M44" s="11">
        <f t="shared" si="13"/>
        <v>11273.228420918696</v>
      </c>
      <c r="N44" s="11">
        <f t="shared" si="13"/>
        <v>11016.300179640908</v>
      </c>
      <c r="O44" s="11">
        <f t="shared" si="13"/>
        <v>10764.373098153654</v>
      </c>
      <c r="P44" s="11">
        <f t="shared" si="13"/>
        <v>10521.015099408005</v>
      </c>
      <c r="Q44" s="11">
        <f t="shared" si="13"/>
        <v>10282.264399910153</v>
      </c>
      <c r="R44" s="11">
        <f t="shared" si="13"/>
        <v>10052.095446836676</v>
      </c>
      <c r="S44" s="11">
        <f t="shared" si="13"/>
        <v>9834.9568811379995</v>
      </c>
      <c r="T44" s="11">
        <f t="shared" si="13"/>
        <v>9629.2692399605385</v>
      </c>
      <c r="U44" s="11">
        <f t="shared" si="13"/>
        <v>9434.1008831755935</v>
      </c>
      <c r="V44" s="11">
        <f t="shared" si="13"/>
        <v>9248.9314626885298</v>
      </c>
      <c r="W44" s="11">
        <f t="shared" si="13"/>
        <v>9077.0230163242104</v>
      </c>
      <c r="X44" s="11">
        <f t="shared" si="13"/>
        <v>8915.615848022082</v>
      </c>
    </row>
    <row r="45" spans="1:24" ht="15.75">
      <c r="B45" s="10" t="s">
        <v>31</v>
      </c>
      <c r="C45" s="9"/>
      <c r="D45" s="11">
        <f t="shared" ref="D45:X45" si="14">+D13/D36</f>
        <v>3283.6620844173017</v>
      </c>
      <c r="E45" s="11">
        <f t="shared" si="14"/>
        <v>3219.093120119202</v>
      </c>
      <c r="F45" s="11">
        <f t="shared" si="14"/>
        <v>3155.1836977456578</v>
      </c>
      <c r="G45" s="11">
        <f t="shared" si="14"/>
        <v>3092.8747892309489</v>
      </c>
      <c r="H45" s="11">
        <f t="shared" si="14"/>
        <v>3031.988212207651</v>
      </c>
      <c r="I45" s="11">
        <f t="shared" si="14"/>
        <v>2976.7656671306431</v>
      </c>
      <c r="J45" s="11">
        <f t="shared" si="14"/>
        <v>2933.2703310959009</v>
      </c>
      <c r="K45" s="11">
        <f t="shared" si="14"/>
        <v>2887.1627968776606</v>
      </c>
      <c r="L45" s="11">
        <f t="shared" si="14"/>
        <v>2845.7592242490532</v>
      </c>
      <c r="M45" s="11">
        <f t="shared" si="14"/>
        <v>2807.7169738847497</v>
      </c>
      <c r="N45" s="11">
        <f t="shared" si="14"/>
        <v>2770.526938092713</v>
      </c>
      <c r="O45" s="11">
        <f t="shared" si="14"/>
        <v>2729.0030387719166</v>
      </c>
      <c r="P45" s="11">
        <f t="shared" si="14"/>
        <v>2692.2994697007812</v>
      </c>
      <c r="Q45" s="11">
        <f t="shared" si="14"/>
        <v>2654.0263979039537</v>
      </c>
      <c r="R45" s="11">
        <f t="shared" si="14"/>
        <v>2612.0083583219493</v>
      </c>
      <c r="S45" s="11">
        <f t="shared" si="14"/>
        <v>2577.7630933950181</v>
      </c>
      <c r="T45" s="11">
        <f t="shared" si="14"/>
        <v>2533.5031882898484</v>
      </c>
      <c r="U45" s="11">
        <f t="shared" si="14"/>
        <v>2507.0204753607313</v>
      </c>
      <c r="V45" s="11">
        <f t="shared" si="14"/>
        <v>2488.364651206452</v>
      </c>
      <c r="W45" s="11">
        <f t="shared" si="14"/>
        <v>2463.7025370924184</v>
      </c>
      <c r="X45" s="11">
        <f t="shared" si="14"/>
        <v>2442.5181632135577</v>
      </c>
    </row>
    <row r="46" spans="1:24" ht="15.75">
      <c r="B46" s="10" t="s">
        <v>11</v>
      </c>
      <c r="C46" s="9"/>
      <c r="D46" s="11">
        <f t="shared" ref="D46:X46" si="15">+D16/D36</f>
        <v>985.42652609981167</v>
      </c>
      <c r="E46" s="11">
        <f t="shared" si="15"/>
        <v>960.73608361482093</v>
      </c>
      <c r="F46" s="11">
        <f t="shared" si="15"/>
        <v>935.88673253117918</v>
      </c>
      <c r="G46" s="11">
        <f t="shared" si="15"/>
        <v>911.84486458023628</v>
      </c>
      <c r="H46" s="11">
        <f t="shared" si="15"/>
        <v>889.71967210494302</v>
      </c>
      <c r="I46" s="11">
        <f t="shared" si="15"/>
        <v>870.10380391767467</v>
      </c>
      <c r="J46" s="11">
        <f t="shared" si="15"/>
        <v>853.04311166218906</v>
      </c>
      <c r="K46" s="11">
        <f t="shared" si="15"/>
        <v>838.0744460327345</v>
      </c>
      <c r="L46" s="11">
        <f t="shared" si="15"/>
        <v>824.62120728818024</v>
      </c>
      <c r="M46" s="11">
        <f t="shared" si="15"/>
        <v>811.95964974643016</v>
      </c>
      <c r="N46" s="11">
        <f t="shared" si="15"/>
        <v>799.61518436601091</v>
      </c>
      <c r="O46" s="11">
        <f t="shared" si="15"/>
        <v>787.98532266556902</v>
      </c>
      <c r="P46" s="11">
        <f t="shared" si="15"/>
        <v>776.73034606572855</v>
      </c>
      <c r="Q46" s="11">
        <f t="shared" si="15"/>
        <v>765.93947417044512</v>
      </c>
      <c r="R46" s="11">
        <f t="shared" si="15"/>
        <v>755.7603234362399</v>
      </c>
      <c r="S46" s="11">
        <f t="shared" si="15"/>
        <v>746.29011206277926</v>
      </c>
      <c r="T46" s="11">
        <f t="shared" si="15"/>
        <v>737.72461352635537</v>
      </c>
      <c r="U46" s="11">
        <f t="shared" si="15"/>
        <v>729.74465001433623</v>
      </c>
      <c r="V46" s="11">
        <f t="shared" si="15"/>
        <v>722.43726716485537</v>
      </c>
      <c r="W46" s="11">
        <f t="shared" si="15"/>
        <v>715.91337270824704</v>
      </c>
      <c r="X46" s="11">
        <f t="shared" si="15"/>
        <v>710.22114707891762</v>
      </c>
    </row>
    <row r="47" spans="1:24" ht="15.75">
      <c r="B47" s="10" t="s">
        <v>12</v>
      </c>
      <c r="C47" s="9"/>
      <c r="D47" s="11">
        <f t="shared" ref="D47:X47" si="16">+D19/D36</f>
        <v>13709.635231063687</v>
      </c>
      <c r="E47" s="11">
        <f t="shared" si="16"/>
        <v>13309.45593768314</v>
      </c>
      <c r="F47" s="11">
        <f t="shared" si="16"/>
        <v>12903.441350675839</v>
      </c>
      <c r="G47" s="11">
        <f t="shared" si="16"/>
        <v>12505.233509067166</v>
      </c>
      <c r="H47" s="11">
        <f t="shared" si="16"/>
        <v>12132.274051243963</v>
      </c>
      <c r="I47" s="11">
        <f t="shared" si="16"/>
        <v>11792.311851598979</v>
      </c>
      <c r="J47" s="11">
        <f t="shared" si="16"/>
        <v>11489.671569125967</v>
      </c>
      <c r="K47" s="11">
        <f t="shared" si="16"/>
        <v>11212.574614703961</v>
      </c>
      <c r="L47" s="11">
        <f t="shared" si="16"/>
        <v>10957.352900192403</v>
      </c>
      <c r="M47" s="11">
        <f t="shared" si="16"/>
        <v>10717.279656456813</v>
      </c>
      <c r="N47" s="11">
        <f t="shared" si="16"/>
        <v>10481.007732617403</v>
      </c>
      <c r="O47" s="11">
        <f t="shared" si="16"/>
        <v>10248.439028183653</v>
      </c>
      <c r="P47" s="11">
        <f t="shared" si="16"/>
        <v>10024.13136863722</v>
      </c>
      <c r="Q47" s="11">
        <f t="shared" si="16"/>
        <v>9803.3359135692444</v>
      </c>
      <c r="R47" s="11">
        <f t="shared" si="16"/>
        <v>9589.7440896664066</v>
      </c>
      <c r="S47" s="11">
        <f t="shared" si="16"/>
        <v>9387.6571756105313</v>
      </c>
      <c r="T47" s="11">
        <f t="shared" si="16"/>
        <v>9196.0567150939478</v>
      </c>
      <c r="U47" s="11">
        <f t="shared" si="16"/>
        <v>9013.9974127855457</v>
      </c>
      <c r="V47" s="11">
        <f t="shared" si="16"/>
        <v>8840.8590119154651</v>
      </c>
      <c r="W47" s="11">
        <f t="shared" si="16"/>
        <v>8680.4985101458806</v>
      </c>
      <c r="X47" s="11">
        <f t="shared" si="16"/>
        <v>8530.1855781166432</v>
      </c>
    </row>
    <row r="48" spans="1:24" ht="15.75">
      <c r="B48" s="10" t="s">
        <v>16</v>
      </c>
      <c r="C48" s="9"/>
      <c r="D48" s="11">
        <f t="shared" ref="D48:X48" si="17">+D23/D36</f>
        <v>832.03167406201214</v>
      </c>
      <c r="E48" s="11">
        <f t="shared" si="17"/>
        <v>792.87237002215454</v>
      </c>
      <c r="F48" s="11">
        <f t="shared" si="17"/>
        <v>754.20914096390823</v>
      </c>
      <c r="G48" s="11">
        <f t="shared" si="17"/>
        <v>716.82770829141987</v>
      </c>
      <c r="H48" s="11">
        <f t="shared" si="17"/>
        <v>682.58030095163804</v>
      </c>
      <c r="I48" s="11">
        <f t="shared" si="17"/>
        <v>652.39400218006256</v>
      </c>
      <c r="J48" s="11">
        <f t="shared" si="17"/>
        <v>625.33014738288807</v>
      </c>
      <c r="K48" s="11">
        <f t="shared" si="17"/>
        <v>600.312700624336</v>
      </c>
      <c r="L48" s="11">
        <f t="shared" si="17"/>
        <v>577.39352231362545</v>
      </c>
      <c r="M48" s="11">
        <f t="shared" si="17"/>
        <v>555.94876446188493</v>
      </c>
      <c r="N48" s="11">
        <f t="shared" si="17"/>
        <v>535.29244702350422</v>
      </c>
      <c r="O48" s="11">
        <f t="shared" si="17"/>
        <v>515.93406997000147</v>
      </c>
      <c r="P48" s="11">
        <f t="shared" si="17"/>
        <v>496.88373077078489</v>
      </c>
      <c r="Q48" s="11">
        <f t="shared" si="17"/>
        <v>478.92848634091013</v>
      </c>
      <c r="R48" s="11">
        <f t="shared" si="17"/>
        <v>462.35135717027094</v>
      </c>
      <c r="S48" s="11">
        <f t="shared" si="17"/>
        <v>447.29970552746659</v>
      </c>
      <c r="T48" s="11">
        <f t="shared" si="17"/>
        <v>433.21252486659068</v>
      </c>
      <c r="U48" s="11">
        <f t="shared" si="17"/>
        <v>420.10347039004654</v>
      </c>
      <c r="V48" s="11">
        <f t="shared" si="17"/>
        <v>408.07245077306476</v>
      </c>
      <c r="W48" s="11">
        <f t="shared" si="17"/>
        <v>396.52450617833034</v>
      </c>
      <c r="X48" s="11">
        <f t="shared" si="17"/>
        <v>385.43026990543967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4645.1830617924488</v>
      </c>
      <c r="E50" s="11">
        <f t="shared" ref="E50:X50" si="18">+E35/E36</f>
        <v>4488.4545201756991</v>
      </c>
      <c r="F50" s="11">
        <f t="shared" si="18"/>
        <v>4284.4427728992496</v>
      </c>
      <c r="G50" s="11">
        <f t="shared" si="18"/>
        <v>4231.3355158148015</v>
      </c>
      <c r="H50" s="11">
        <f t="shared" si="18"/>
        <v>4267.7041945821584</v>
      </c>
      <c r="I50" s="11">
        <f t="shared" si="18"/>
        <v>4309.224537226326</v>
      </c>
      <c r="J50" s="11">
        <f t="shared" si="18"/>
        <v>4412.3923154014501</v>
      </c>
      <c r="K50" s="11">
        <f t="shared" si="18"/>
        <v>4455.4812947701175</v>
      </c>
      <c r="L50" s="11">
        <f t="shared" si="18"/>
        <v>4412.3713205205859</v>
      </c>
      <c r="M50" s="11">
        <f t="shared" si="18"/>
        <v>4452.8639679641265</v>
      </c>
      <c r="N50" s="11">
        <f t="shared" si="18"/>
        <v>4573.3058469559892</v>
      </c>
      <c r="O50" s="11">
        <f t="shared" si="18"/>
        <v>4633.2751302764846</v>
      </c>
      <c r="P50" s="11">
        <f t="shared" si="18"/>
        <v>4737.8904684051895</v>
      </c>
      <c r="Q50" s="11">
        <f t="shared" si="18"/>
        <v>4813.1854203454841</v>
      </c>
      <c r="R50" s="11">
        <f t="shared" si="18"/>
        <v>4968.9691133627448</v>
      </c>
      <c r="S50" s="11">
        <f t="shared" si="18"/>
        <v>5169.2227597277151</v>
      </c>
      <c r="T50" s="11">
        <f t="shared" si="18"/>
        <v>5398.110915477715</v>
      </c>
      <c r="U50" s="11">
        <f t="shared" si="18"/>
        <v>5638.9870618485911</v>
      </c>
      <c r="V50" s="11">
        <f t="shared" si="18"/>
        <v>5784.1647689721176</v>
      </c>
      <c r="W50" s="11">
        <f t="shared" si="18"/>
        <v>5637.4687748305969</v>
      </c>
      <c r="X50" s="11">
        <f t="shared" si="18"/>
        <v>5753.5397124714491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0.77929777464216254</v>
      </c>
      <c r="F53" s="32">
        <f>IFERROR(((F39/$D39)-1)*100,0)</f>
        <v>1.6115934170501056</v>
      </c>
      <c r="G53" s="32">
        <f>IFERROR(((G39/$D39)-1)*100,0)</f>
        <v>0.1217977005686155</v>
      </c>
      <c r="H53" s="32">
        <f t="shared" ref="H53:X53" si="19">IFERROR(((H39/$D39)-1)*100,0)</f>
        <v>1.1294606916502747</v>
      </c>
      <c r="I53" s="32">
        <f t="shared" si="19"/>
        <v>2.3546153249544233</v>
      </c>
      <c r="J53" s="32">
        <f t="shared" si="19"/>
        <v>1.3740617984159709</v>
      </c>
      <c r="K53" s="32">
        <f t="shared" si="19"/>
        <v>0.50156484685457414</v>
      </c>
      <c r="L53" s="32">
        <f t="shared" si="19"/>
        <v>-0.22743611619103765</v>
      </c>
      <c r="M53" s="32">
        <f t="shared" si="19"/>
        <v>-0.963278705568682</v>
      </c>
      <c r="N53" s="32">
        <f t="shared" si="19"/>
        <v>-1.7257199044263594</v>
      </c>
      <c r="O53" s="32">
        <f t="shared" si="19"/>
        <v>-1.2518879966761709</v>
      </c>
      <c r="P53" s="32">
        <f t="shared" si="19"/>
        <v>-0.7378254410659979</v>
      </c>
      <c r="Q53" s="32">
        <f t="shared" si="19"/>
        <v>-0.11754662224499057</v>
      </c>
      <c r="R53" s="32">
        <f t="shared" si="19"/>
        <v>0.33175752967959937</v>
      </c>
      <c r="S53" s="32">
        <f t="shared" si="19"/>
        <v>1.0428788610968853</v>
      </c>
      <c r="T53" s="32">
        <f t="shared" si="19"/>
        <v>1.5587895755474035</v>
      </c>
      <c r="U53" s="32">
        <f t="shared" si="19"/>
        <v>2.3751297379975611</v>
      </c>
      <c r="V53" s="32">
        <f t="shared" si="19"/>
        <v>3.8922162203970156</v>
      </c>
      <c r="W53" s="32">
        <f t="shared" si="19"/>
        <v>4.0192324162136916</v>
      </c>
      <c r="X53" s="32">
        <f t="shared" si="19"/>
        <v>1.7894637262690472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-1.6457363976752126</v>
      </c>
      <c r="F54" s="32">
        <f t="shared" ref="F54:I54" si="21">IFERROR(((F40/$D40)-1)*100,0)</f>
        <v>-3.6165626889799407</v>
      </c>
      <c r="G54" s="32">
        <f t="shared" si="21"/>
        <v>-5.5734685186643373</v>
      </c>
      <c r="H54" s="32">
        <f t="shared" si="21"/>
        <v>-7.0373084428625665</v>
      </c>
      <c r="I54" s="32">
        <f t="shared" si="21"/>
        <v>-7.8429549058251391</v>
      </c>
      <c r="J54" s="32">
        <f t="shared" ref="J54:X54" si="22">IFERROR(((J40/$D40)-1)*100,0)</f>
        <v>-8.0498741890121401</v>
      </c>
      <c r="K54" s="32">
        <f t="shared" si="22"/>
        <v>-7.8574812457331555</v>
      </c>
      <c r="L54" s="32">
        <f t="shared" si="22"/>
        <v>-7.3724724258854675</v>
      </c>
      <c r="M54" s="32">
        <f t="shared" si="22"/>
        <v>-7.3386999288506338</v>
      </c>
      <c r="N54" s="32">
        <f t="shared" si="22"/>
        <v>-7.1723701671735913</v>
      </c>
      <c r="O54" s="32">
        <f t="shared" si="22"/>
        <v>-6.9370689352112214</v>
      </c>
      <c r="P54" s="32">
        <f t="shared" si="22"/>
        <v>-6.5828525564487039</v>
      </c>
      <c r="Q54" s="32">
        <f t="shared" si="22"/>
        <v>-5.7476576271579205</v>
      </c>
      <c r="R54" s="32">
        <f t="shared" si="22"/>
        <v>-4.2424766376394025</v>
      </c>
      <c r="S54" s="32">
        <f t="shared" si="22"/>
        <v>-2.1254930326875976</v>
      </c>
      <c r="T54" s="32">
        <f t="shared" si="22"/>
        <v>0.7162083344585124</v>
      </c>
      <c r="U54" s="32">
        <f t="shared" si="22"/>
        <v>4.474276564730495</v>
      </c>
      <c r="V54" s="32">
        <f t="shared" si="22"/>
        <v>9.2693321908251072</v>
      </c>
      <c r="W54" s="32">
        <f t="shared" si="22"/>
        <v>13.62385746934407</v>
      </c>
      <c r="X54" s="39">
        <f t="shared" si="22"/>
        <v>17.455554760829738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3.2173307963130782</v>
      </c>
      <c r="F55" s="32">
        <f t="shared" ref="F55:I55" si="23">IFERROR(((F41/$D41)-1)*100,0)</f>
        <v>6.6414050136081704</v>
      </c>
      <c r="G55" s="32">
        <f t="shared" si="23"/>
        <v>5.9005976982316799</v>
      </c>
      <c r="H55" s="32">
        <f t="shared" si="23"/>
        <v>9.3720910768710688</v>
      </c>
      <c r="I55" s="32">
        <f t="shared" si="23"/>
        <v>12.914250758263224</v>
      </c>
      <c r="J55" s="32">
        <f t="shared" ref="J55:X55" si="24">IFERROR(((J41/$D41)-1)*100,0)</f>
        <v>12.209945926888421</v>
      </c>
      <c r="K55" s="32">
        <f t="shared" si="24"/>
        <v>11.506932101864486</v>
      </c>
      <c r="L55" s="32">
        <f t="shared" si="24"/>
        <v>10.893382713404986</v>
      </c>
      <c r="M55" s="32">
        <f t="shared" si="24"/>
        <v>10.3549368939569</v>
      </c>
      <c r="N55" s="32">
        <f t="shared" si="24"/>
        <v>9.7138397940463186</v>
      </c>
      <c r="O55" s="32">
        <f t="shared" si="24"/>
        <v>11.247761983574978</v>
      </c>
      <c r="P55" s="32">
        <f t="shared" si="24"/>
        <v>12.78212384324695</v>
      </c>
      <c r="Q55" s="32">
        <f t="shared" si="24"/>
        <v>14.348272628843194</v>
      </c>
      <c r="R55" s="32">
        <f t="shared" si="24"/>
        <v>15.389783120423095</v>
      </c>
      <c r="S55" s="32">
        <f t="shared" si="24"/>
        <v>16.654504069964627</v>
      </c>
      <c r="T55" s="32">
        <f t="shared" si="24"/>
        <v>17.342346603597036</v>
      </c>
      <c r="U55" s="32">
        <f t="shared" si="24"/>
        <v>18.209663337018299</v>
      </c>
      <c r="V55" s="32">
        <f t="shared" si="24"/>
        <v>19.957514931394506</v>
      </c>
      <c r="W55" s="32">
        <f t="shared" si="24"/>
        <v>19.347790795378074</v>
      </c>
      <c r="X55" s="32">
        <f t="shared" si="24"/>
        <v>14.6688183298205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-2.8100838574182552</v>
      </c>
      <c r="F56" s="32">
        <f t="shared" ref="F56:I56" si="25">IFERROR(((F42/$D42)-1)*100,0)</f>
        <v>-5.6458901549331859</v>
      </c>
      <c r="G56" s="32">
        <f t="shared" si="25"/>
        <v>-8.4205796155068295</v>
      </c>
      <c r="H56" s="32">
        <f t="shared" si="25"/>
        <v>-11.026634615551423</v>
      </c>
      <c r="I56" s="32">
        <f t="shared" si="25"/>
        <v>-13.392232910158929</v>
      </c>
      <c r="J56" s="32">
        <f t="shared" ref="J56:X56" si="26">IFERROR(((J42/$D42)-1)*100,0)</f>
        <v>-15.466897934835256</v>
      </c>
      <c r="K56" s="32">
        <f t="shared" si="26"/>
        <v>-17.397658242289303</v>
      </c>
      <c r="L56" s="32">
        <f t="shared" si="26"/>
        <v>-19.167909861999711</v>
      </c>
      <c r="M56" s="32">
        <f t="shared" si="26"/>
        <v>-20.82771459038366</v>
      </c>
      <c r="N56" s="32">
        <f t="shared" si="26"/>
        <v>-22.456903498800408</v>
      </c>
      <c r="O56" s="32">
        <f t="shared" si="26"/>
        <v>-24.0787460784607</v>
      </c>
      <c r="P56" s="32">
        <f t="shared" si="26"/>
        <v>-25.627416168688445</v>
      </c>
      <c r="Q56" s="32">
        <f t="shared" si="26"/>
        <v>-27.157469775257404</v>
      </c>
      <c r="R56" s="32">
        <f t="shared" si="26"/>
        <v>-28.658558570733327</v>
      </c>
      <c r="S56" s="32">
        <f t="shared" si="26"/>
        <v>-30.04528672092458</v>
      </c>
      <c r="T56" s="32">
        <f t="shared" si="26"/>
        <v>-31.419569878260166</v>
      </c>
      <c r="U56" s="32">
        <f t="shared" si="26"/>
        <v>-32.640313154813413</v>
      </c>
      <c r="V56" s="32">
        <f t="shared" si="26"/>
        <v>-33.762716916402091</v>
      </c>
      <c r="W56" s="32">
        <f t="shared" si="26"/>
        <v>-34.842388887929602</v>
      </c>
      <c r="X56" s="32">
        <f t="shared" si="26"/>
        <v>-35.84332565335481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-2.0908305009925243</v>
      </c>
      <c r="F57" s="32">
        <f t="shared" ref="F57:I57" si="27">IFERROR(((F43/$D43)-1)*100,0)</f>
        <v>-4.169934065123881</v>
      </c>
      <c r="G57" s="32">
        <f t="shared" si="27"/>
        <v>-6.1926322179080895</v>
      </c>
      <c r="H57" s="32">
        <f t="shared" si="27"/>
        <v>-8.1371167922991603</v>
      </c>
      <c r="I57" s="32">
        <f t="shared" si="27"/>
        <v>-9.8901470076923843</v>
      </c>
      <c r="J57" s="32">
        <f t="shared" ref="J57:X57" si="28">IFERROR(((J43/$D43)-1)*100,0)</f>
        <v>-11.308623732233681</v>
      </c>
      <c r="K57" s="32">
        <f t="shared" si="28"/>
        <v>-12.73928506114661</v>
      </c>
      <c r="L57" s="32">
        <f t="shared" si="28"/>
        <v>-14.024262169328871</v>
      </c>
      <c r="M57" s="32">
        <f t="shared" si="28"/>
        <v>-15.211958479523568</v>
      </c>
      <c r="N57" s="32">
        <f t="shared" si="28"/>
        <v>-16.372264710938524</v>
      </c>
      <c r="O57" s="32">
        <f t="shared" si="28"/>
        <v>-17.617349221255107</v>
      </c>
      <c r="P57" s="32">
        <f t="shared" si="28"/>
        <v>-18.74073995043387</v>
      </c>
      <c r="Q57" s="32">
        <f t="shared" si="28"/>
        <v>-19.890023747711805</v>
      </c>
      <c r="R57" s="32">
        <f t="shared" si="28"/>
        <v>-21.112701351255104</v>
      </c>
      <c r="S57" s="32">
        <f t="shared" si="28"/>
        <v>-22.136701560402695</v>
      </c>
      <c r="T57" s="32">
        <f t="shared" si="28"/>
        <v>-23.374094560666403</v>
      </c>
      <c r="U57" s="32">
        <f t="shared" si="28"/>
        <v>-24.181355303772921</v>
      </c>
      <c r="V57" s="32">
        <f t="shared" si="28"/>
        <v>-24.789522745877512</v>
      </c>
      <c r="W57" s="32">
        <f t="shared" si="28"/>
        <v>-25.520030154269392</v>
      </c>
      <c r="X57" s="32">
        <f t="shared" si="28"/>
        <v>-26.14959308819347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-3.0212395888778443</v>
      </c>
      <c r="F58" s="32">
        <f t="shared" ref="F58:I58" si="29">IFERROR(((F44/$D44)-1)*100,0)</f>
        <v>-6.0791958669769164</v>
      </c>
      <c r="G58" s="32">
        <f t="shared" si="29"/>
        <v>-9.074652145291374</v>
      </c>
      <c r="H58" s="32">
        <f t="shared" si="29"/>
        <v>-11.8749285360224</v>
      </c>
      <c r="I58" s="32">
        <f t="shared" si="29"/>
        <v>-14.420362294280809</v>
      </c>
      <c r="J58" s="32">
        <f t="shared" ref="J58:X58" si="30">IFERROR(((J44/$D44)-1)*100,0)</f>
        <v>-16.687668645205221</v>
      </c>
      <c r="K58" s="32">
        <f t="shared" si="30"/>
        <v>-18.76524615507148</v>
      </c>
      <c r="L58" s="32">
        <f t="shared" si="30"/>
        <v>-20.677962865177314</v>
      </c>
      <c r="M58" s="32">
        <f t="shared" si="30"/>
        <v>-22.47636743112945</v>
      </c>
      <c r="N58" s="32">
        <f t="shared" si="30"/>
        <v>-24.243209175986269</v>
      </c>
      <c r="O58" s="32">
        <f t="shared" si="30"/>
        <v>-25.975658991615415</v>
      </c>
      <c r="P58" s="32">
        <f t="shared" si="30"/>
        <v>-27.649181018583779</v>
      </c>
      <c r="Q58" s="32">
        <f t="shared" si="30"/>
        <v>-29.291019612849045</v>
      </c>
      <c r="R58" s="32">
        <f t="shared" si="30"/>
        <v>-30.873843332957396</v>
      </c>
      <c r="S58" s="32">
        <f t="shared" si="30"/>
        <v>-32.367059806112472</v>
      </c>
      <c r="T58" s="32">
        <f t="shared" si="30"/>
        <v>-33.781530667805505</v>
      </c>
      <c r="U58" s="32">
        <f t="shared" si="30"/>
        <v>-35.123662612226205</v>
      </c>
      <c r="V58" s="32">
        <f t="shared" si="30"/>
        <v>-36.397033964321977</v>
      </c>
      <c r="W58" s="32">
        <f t="shared" si="30"/>
        <v>-37.579212372656478</v>
      </c>
      <c r="X58" s="32">
        <f t="shared" si="30"/>
        <v>-38.689175689483903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-1.9663705533073395</v>
      </c>
      <c r="F59" s="32">
        <f t="shared" ref="F59:I59" si="31">IFERROR(((F45/$D45)-1)*100,0)</f>
        <v>-3.9126555464199964</v>
      </c>
      <c r="G59" s="32">
        <f t="shared" si="31"/>
        <v>-5.8101988049177988</v>
      </c>
      <c r="H59" s="32">
        <f t="shared" si="31"/>
        <v>-7.6644266596120003</v>
      </c>
      <c r="I59" s="32">
        <f t="shared" si="31"/>
        <v>-9.3461631981878739</v>
      </c>
      <c r="J59" s="32">
        <f t="shared" ref="J59:X59" si="32">IFERROR(((J45/$D45)-1)*100,0)</f>
        <v>-10.670761616555902</v>
      </c>
      <c r="K59" s="32">
        <f t="shared" si="32"/>
        <v>-12.074911405203292</v>
      </c>
      <c r="L59" s="32">
        <f t="shared" si="32"/>
        <v>-13.335807671755484</v>
      </c>
      <c r="M59" s="32">
        <f t="shared" si="32"/>
        <v>-14.494338890446768</v>
      </c>
      <c r="N59" s="32">
        <f t="shared" si="32"/>
        <v>-15.62691693398307</v>
      </c>
      <c r="O59" s="32">
        <f t="shared" si="32"/>
        <v>-16.8914776059794</v>
      </c>
      <c r="P59" s="32">
        <f t="shared" si="32"/>
        <v>-18.009240887570201</v>
      </c>
      <c r="Q59" s="32">
        <f t="shared" si="32"/>
        <v>-19.174801496819647</v>
      </c>
      <c r="R59" s="32">
        <f t="shared" si="32"/>
        <v>-20.454410619250417</v>
      </c>
      <c r="S59" s="32">
        <f t="shared" si="32"/>
        <v>-21.497309189399981</v>
      </c>
      <c r="T59" s="32">
        <f t="shared" si="32"/>
        <v>-22.845191644029107</v>
      </c>
      <c r="U59" s="32">
        <f t="shared" si="32"/>
        <v>-23.651690980693228</v>
      </c>
      <c r="V59" s="32">
        <f t="shared" si="32"/>
        <v>-24.219831784304269</v>
      </c>
      <c r="W59" s="32">
        <f t="shared" si="32"/>
        <v>-24.970886962334561</v>
      </c>
      <c r="X59" s="32">
        <f t="shared" si="32"/>
        <v>-25.616031722490963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-2.5055589464099581</v>
      </c>
      <c r="F60" s="32">
        <f t="shared" ref="F60:I60" si="33">IFERROR(((F46/$D46)-1)*100,0)</f>
        <v>-5.027243762627787</v>
      </c>
      <c r="G60" s="32">
        <f t="shared" si="33"/>
        <v>-7.4669860786883753</v>
      </c>
      <c r="H60" s="32">
        <f t="shared" si="33"/>
        <v>-9.7122262756274438</v>
      </c>
      <c r="I60" s="32">
        <f t="shared" si="33"/>
        <v>-11.702823003818374</v>
      </c>
      <c r="J60" s="32">
        <f t="shared" ref="J60:X60" si="34">IFERROR(((J46/$D46)-1)*100,0)</f>
        <v>-13.434123288884736</v>
      </c>
      <c r="K60" s="32">
        <f t="shared" si="34"/>
        <v>-14.953127012957246</v>
      </c>
      <c r="L60" s="32">
        <f t="shared" si="34"/>
        <v>-16.318346883564992</v>
      </c>
      <c r="M60" s="32">
        <f t="shared" si="34"/>
        <v>-17.603227816480704</v>
      </c>
      <c r="N60" s="32">
        <f t="shared" si="34"/>
        <v>-18.855930585633573</v>
      </c>
      <c r="O60" s="32">
        <f t="shared" si="34"/>
        <v>-20.036116159333449</v>
      </c>
      <c r="P60" s="32">
        <f t="shared" si="34"/>
        <v>-21.178258805359651</v>
      </c>
      <c r="Q60" s="32">
        <f t="shared" si="34"/>
        <v>-22.273304616435219</v>
      </c>
      <c r="R60" s="32">
        <f t="shared" si="34"/>
        <v>-23.30627363691541</v>
      </c>
      <c r="S60" s="32">
        <f t="shared" si="34"/>
        <v>-24.267300270828184</v>
      </c>
      <c r="T60" s="32">
        <f t="shared" si="34"/>
        <v>-25.136517641130261</v>
      </c>
      <c r="U60" s="32">
        <f t="shared" si="34"/>
        <v>-25.94631556118452</v>
      </c>
      <c r="V60" s="32">
        <f t="shared" si="34"/>
        <v>-26.687860735374468</v>
      </c>
      <c r="W60" s="32">
        <f t="shared" si="34"/>
        <v>-27.349898369212987</v>
      </c>
      <c r="X60" s="32">
        <f t="shared" si="34"/>
        <v>-27.927539165210082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-2.9189638282556829</v>
      </c>
      <c r="F61" s="32">
        <f t="shared" ref="F61:I61" si="36">IFERROR(((F47/$D47)-1)*100,0)</f>
        <v>-5.8804911057089964</v>
      </c>
      <c r="G61" s="32">
        <f t="shared" si="36"/>
        <v>-8.7850748885539449</v>
      </c>
      <c r="H61" s="32">
        <f t="shared" si="36"/>
        <v>-11.505493422944568</v>
      </c>
      <c r="I61" s="32">
        <f t="shared" si="36"/>
        <v>-13.985225333496698</v>
      </c>
      <c r="J61" s="32">
        <f t="shared" ref="J61:X61" si="37">IFERROR(((J47/$D47)-1)*100,0)</f>
        <v>-16.192725951655241</v>
      </c>
      <c r="K61" s="32">
        <f t="shared" si="37"/>
        <v>-18.213909956566997</v>
      </c>
      <c r="L61" s="32">
        <f t="shared" si="37"/>
        <v>-20.075532897002844</v>
      </c>
      <c r="M61" s="32">
        <f t="shared" si="37"/>
        <v>-21.826660769403318</v>
      </c>
      <c r="N61" s="32">
        <f t="shared" si="37"/>
        <v>-23.550061281942547</v>
      </c>
      <c r="O61" s="32">
        <f t="shared" si="37"/>
        <v>-25.246449993341578</v>
      </c>
      <c r="P61" s="32">
        <f t="shared" si="37"/>
        <v>-26.882581486017553</v>
      </c>
      <c r="Q61" s="32">
        <f t="shared" si="37"/>
        <v>-28.493094467192215</v>
      </c>
      <c r="R61" s="32">
        <f t="shared" si="37"/>
        <v>-30.051063153469705</v>
      </c>
      <c r="S61" s="32">
        <f t="shared" si="37"/>
        <v>-31.525113415565521</v>
      </c>
      <c r="T61" s="32">
        <f t="shared" si="37"/>
        <v>-32.92267401646648</v>
      </c>
      <c r="U61" s="32">
        <f t="shared" si="37"/>
        <v>-34.250640072747004</v>
      </c>
      <c r="V61" s="32">
        <f t="shared" si="37"/>
        <v>-35.513535824180117</v>
      </c>
      <c r="W61" s="32">
        <f t="shared" si="37"/>
        <v>-36.683227789479353</v>
      </c>
      <c r="X61" s="32">
        <f t="shared" si="37"/>
        <v>-37.779631373497793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-4.7064679459473346</v>
      </c>
      <c r="F62" s="32">
        <f t="shared" ref="F62:I62" si="38">IFERROR(((F48/$D48)-1)*100,0)</f>
        <v>-9.3533137648680089</v>
      </c>
      <c r="G62" s="32">
        <f t="shared" si="38"/>
        <v>-13.846103383079377</v>
      </c>
      <c r="H62" s="32">
        <f t="shared" si="38"/>
        <v>-17.962221603986116</v>
      </c>
      <c r="I62" s="32">
        <f t="shared" si="38"/>
        <v>-21.590244395979695</v>
      </c>
      <c r="J62" s="32">
        <f t="shared" ref="J62:X62" si="39">IFERROR(((J48/$D48)-1)*100,0)</f>
        <v>-24.842987727858834</v>
      </c>
      <c r="K62" s="32">
        <f t="shared" si="39"/>
        <v>-27.849777918479322</v>
      </c>
      <c r="L62" s="32">
        <f t="shared" si="39"/>
        <v>-30.604381982867668</v>
      </c>
      <c r="M62" s="32">
        <f t="shared" si="39"/>
        <v>-33.181778796025796</v>
      </c>
      <c r="N62" s="32">
        <f t="shared" si="39"/>
        <v>-35.664414743950204</v>
      </c>
      <c r="O62" s="32">
        <f t="shared" si="39"/>
        <v>-37.991054180522887</v>
      </c>
      <c r="P62" s="32">
        <f t="shared" si="39"/>
        <v>-40.28067124596609</v>
      </c>
      <c r="Q62" s="32">
        <f t="shared" si="39"/>
        <v>-42.438671354569713</v>
      </c>
      <c r="R62" s="32">
        <f t="shared" si="39"/>
        <v>-44.431038915495492</v>
      </c>
      <c r="S62" s="32">
        <f t="shared" si="39"/>
        <v>-46.24006279187288</v>
      </c>
      <c r="T62" s="32">
        <f t="shared" si="39"/>
        <v>-47.933169088187512</v>
      </c>
      <c r="U62" s="32">
        <f t="shared" si="39"/>
        <v>-49.508716616630174</v>
      </c>
      <c r="V62" s="32">
        <f t="shared" si="39"/>
        <v>-50.954697580100692</v>
      </c>
      <c r="W62" s="32">
        <f t="shared" si="39"/>
        <v>-52.342618852178816</v>
      </c>
      <c r="X62" s="32">
        <f t="shared" si="39"/>
        <v>-53.67600994998741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-3.3740014017073494</v>
      </c>
      <c r="F64" s="32">
        <f t="shared" ref="F64:I64" si="41">IFERROR(((F50/$D50)-1)*100,0)</f>
        <v>-7.7659003766796575</v>
      </c>
      <c r="G64" s="32">
        <f t="shared" si="41"/>
        <v>-8.9091762471456786</v>
      </c>
      <c r="H64" s="32">
        <f t="shared" si="41"/>
        <v>-8.1262430821107738</v>
      </c>
      <c r="I64" s="32">
        <f t="shared" si="41"/>
        <v>-7.232406561744531</v>
      </c>
      <c r="J64" s="32">
        <f t="shared" ref="J64:X64" si="42">IFERROR(((J50/$D50)-1)*100,0)</f>
        <v>-5.0114439688232926</v>
      </c>
      <c r="K64" s="32">
        <f t="shared" si="42"/>
        <v>-4.0838383439108288</v>
      </c>
      <c r="L64" s="32">
        <f t="shared" si="42"/>
        <v>-5.0118959398346536</v>
      </c>
      <c r="M64" s="32">
        <f t="shared" si="42"/>
        <v>-4.1401833096780365</v>
      </c>
      <c r="N64" s="32">
        <f t="shared" si="42"/>
        <v>-1.547349455991609</v>
      </c>
      <c r="O64" s="32">
        <f t="shared" si="42"/>
        <v>-0.25635010197788688</v>
      </c>
      <c r="P64" s="32">
        <f t="shared" si="42"/>
        <v>1.9957750938876417</v>
      </c>
      <c r="Q64" s="32">
        <f t="shared" si="42"/>
        <v>3.6167004899093858</v>
      </c>
      <c r="R64" s="32">
        <f t="shared" si="42"/>
        <v>6.9703614962669747</v>
      </c>
      <c r="S64" s="32">
        <f t="shared" si="42"/>
        <v>11.281357289136707</v>
      </c>
      <c r="T64" s="32">
        <f t="shared" si="42"/>
        <v>16.20878754764794</v>
      </c>
      <c r="U64" s="32">
        <f t="shared" si="42"/>
        <v>21.394291394678877</v>
      </c>
      <c r="V64" s="32">
        <f t="shared" si="42"/>
        <v>24.519630163728511</v>
      </c>
      <c r="W64" s="32">
        <f t="shared" si="42"/>
        <v>21.361606202345286</v>
      </c>
      <c r="X64" s="32">
        <f t="shared" si="42"/>
        <v>23.860343842968291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16.83325952722701</v>
      </c>
      <c r="D67" s="30">
        <f>(D8/D7)*100</f>
        <v>17.345271849184464</v>
      </c>
      <c r="E67" s="30">
        <f t="shared" ref="E67:X67" si="43">(E8/E7)*100</f>
        <v>16.927895682737404</v>
      </c>
      <c r="F67" s="30">
        <f t="shared" si="43"/>
        <v>16.45281670819611</v>
      </c>
      <c r="G67" s="30">
        <f t="shared" si="43"/>
        <v>16.358614167292771</v>
      </c>
      <c r="H67" s="30">
        <f t="shared" si="43"/>
        <v>15.944544209594177</v>
      </c>
      <c r="I67" s="30">
        <f t="shared" si="43"/>
        <v>15.617165820037988</v>
      </c>
      <c r="J67" s="30">
        <f t="shared" si="43"/>
        <v>15.732820609770798</v>
      </c>
      <c r="K67" s="30">
        <f t="shared" si="43"/>
        <v>15.902608472780983</v>
      </c>
      <c r="L67" s="30">
        <f t="shared" si="43"/>
        <v>16.103120777390114</v>
      </c>
      <c r="M67" s="30">
        <f t="shared" si="43"/>
        <v>16.228681832617514</v>
      </c>
      <c r="N67" s="30">
        <f t="shared" si="43"/>
        <v>16.383945758747522</v>
      </c>
      <c r="O67" s="30">
        <f t="shared" si="43"/>
        <v>16.34666026168016</v>
      </c>
      <c r="P67" s="30">
        <f t="shared" si="43"/>
        <v>16.323900065494858</v>
      </c>
      <c r="Q67" s="30">
        <f t="shared" si="43"/>
        <v>16.36756452804002</v>
      </c>
      <c r="R67" s="30">
        <f t="shared" si="43"/>
        <v>16.554482002704347</v>
      </c>
      <c r="S67" s="30">
        <f t="shared" si="43"/>
        <v>16.801381251089417</v>
      </c>
      <c r="T67" s="30">
        <f t="shared" si="43"/>
        <v>17.201367015907195</v>
      </c>
      <c r="U67" s="30">
        <f t="shared" si="43"/>
        <v>17.700927294547199</v>
      </c>
      <c r="V67" s="30">
        <f t="shared" si="43"/>
        <v>18.243005497235725</v>
      </c>
      <c r="W67" s="30">
        <f t="shared" si="43"/>
        <v>18.946849064150211</v>
      </c>
      <c r="X67" s="30">
        <f t="shared" si="43"/>
        <v>20.014827202568252</v>
      </c>
    </row>
    <row r="68" spans="1:24" ht="15.75">
      <c r="B68" s="20" t="s">
        <v>38</v>
      </c>
      <c r="C68" s="31">
        <f t="shared" ref="C68:C69" si="44">AVERAGE(D68:X68)</f>
        <v>62.423600375477271</v>
      </c>
      <c r="D68" s="30">
        <f>(D9/D7)*100</f>
        <v>56.200254910318826</v>
      </c>
      <c r="E68" s="30">
        <f t="shared" ref="E68:X68" si="45">(E9/E7)*100</f>
        <v>57.559840463336606</v>
      </c>
      <c r="F68" s="30">
        <f t="shared" si="45"/>
        <v>58.982188392232018</v>
      </c>
      <c r="G68" s="30">
        <f t="shared" si="45"/>
        <v>59.444004427438927</v>
      </c>
      <c r="H68" s="30">
        <f t="shared" si="45"/>
        <v>60.780897639081999</v>
      </c>
      <c r="I68" s="30">
        <f t="shared" si="45"/>
        <v>61.998275851806405</v>
      </c>
      <c r="J68" s="30">
        <f t="shared" si="45"/>
        <v>62.207506069000786</v>
      </c>
      <c r="K68" s="30">
        <f t="shared" si="45"/>
        <v>62.354432171694995</v>
      </c>
      <c r="L68" s="30">
        <f t="shared" si="45"/>
        <v>62.464430438198534</v>
      </c>
      <c r="M68" s="30">
        <f t="shared" si="45"/>
        <v>62.622989765728988</v>
      </c>
      <c r="N68" s="30">
        <f t="shared" si="45"/>
        <v>62.742212485492473</v>
      </c>
      <c r="O68" s="30">
        <f t="shared" si="45"/>
        <v>63.314148036257599</v>
      </c>
      <c r="P68" s="30">
        <f t="shared" si="45"/>
        <v>63.85497937640281</v>
      </c>
      <c r="Q68" s="30">
        <f t="shared" si="45"/>
        <v>64.339649788046316</v>
      </c>
      <c r="R68" s="30">
        <f t="shared" si="45"/>
        <v>64.634921036799796</v>
      </c>
      <c r="S68" s="30">
        <f t="shared" si="45"/>
        <v>64.88347263127126</v>
      </c>
      <c r="T68" s="30">
        <f t="shared" si="45"/>
        <v>64.934505604672495</v>
      </c>
      <c r="U68" s="30">
        <f t="shared" si="45"/>
        <v>64.892842914148005</v>
      </c>
      <c r="V68" s="30">
        <f t="shared" si="45"/>
        <v>64.890741220218302</v>
      </c>
      <c r="W68" s="30">
        <f t="shared" si="45"/>
        <v>64.482078072306166</v>
      </c>
      <c r="X68" s="30">
        <f t="shared" si="45"/>
        <v>63.311236590568917</v>
      </c>
    </row>
    <row r="69" spans="1:24" ht="15.75">
      <c r="B69" s="20" t="s">
        <v>10</v>
      </c>
      <c r="C69" s="31">
        <f t="shared" si="44"/>
        <v>20.74314009729574</v>
      </c>
      <c r="D69" s="30">
        <f t="shared" ref="D69:X69" si="46">(D10/D7)*100</f>
        <v>26.4544732404967</v>
      </c>
      <c r="E69" s="30">
        <f t="shared" si="46"/>
        <v>25.512263853925987</v>
      </c>
      <c r="F69" s="30">
        <f t="shared" si="46"/>
        <v>24.564994899571875</v>
      </c>
      <c r="G69" s="30">
        <f t="shared" si="46"/>
        <v>24.197381405268299</v>
      </c>
      <c r="H69" s="30">
        <f t="shared" si="46"/>
        <v>23.274558151323816</v>
      </c>
      <c r="I69" s="30">
        <f t="shared" si="46"/>
        <v>22.384558328155606</v>
      </c>
      <c r="J69" s="30">
        <f t="shared" si="46"/>
        <v>22.059673321228413</v>
      </c>
      <c r="K69" s="30">
        <f t="shared" si="46"/>
        <v>21.742959355524029</v>
      </c>
      <c r="L69" s="30">
        <f t="shared" si="46"/>
        <v>21.432448784411363</v>
      </c>
      <c r="M69" s="30">
        <f t="shared" si="46"/>
        <v>21.148328401653494</v>
      </c>
      <c r="N69" s="30">
        <f t="shared" si="46"/>
        <v>20.873841755759994</v>
      </c>
      <c r="O69" s="30">
        <f t="shared" si="46"/>
        <v>20.339191702062244</v>
      </c>
      <c r="P69" s="30">
        <f t="shared" si="46"/>
        <v>19.821120558102336</v>
      </c>
      <c r="Q69" s="30">
        <f t="shared" si="46"/>
        <v>19.292785683913664</v>
      </c>
      <c r="R69" s="30">
        <f t="shared" si="46"/>
        <v>18.810596960495857</v>
      </c>
      <c r="S69" s="30">
        <f t="shared" si="46"/>
        <v>18.315146117639337</v>
      </c>
      <c r="T69" s="30">
        <f t="shared" si="46"/>
        <v>17.864127379420292</v>
      </c>
      <c r="U69" s="30">
        <f t="shared" si="46"/>
        <v>17.406229791304792</v>
      </c>
      <c r="V69" s="30">
        <f t="shared" si="46"/>
        <v>16.866253282545966</v>
      </c>
      <c r="W69" s="30">
        <f t="shared" si="46"/>
        <v>16.571072863543634</v>
      </c>
      <c r="X69" s="30">
        <f t="shared" si="46"/>
        <v>16.673936206862813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18.918302397429379</v>
      </c>
      <c r="D72" s="30">
        <f>(D13/D$10)*100</f>
        <v>17.456300900230428</v>
      </c>
      <c r="E72" s="30">
        <f t="shared" ref="E72:X72" si="47">(E13/E$10)*100</f>
        <v>17.607840420940391</v>
      </c>
      <c r="F72" s="30">
        <f t="shared" si="47"/>
        <v>17.776963825317431</v>
      </c>
      <c r="G72" s="30">
        <f t="shared" si="47"/>
        <v>17.953875493982121</v>
      </c>
      <c r="H72" s="30">
        <f t="shared" si="47"/>
        <v>18.115955770139237</v>
      </c>
      <c r="I72" s="30">
        <f t="shared" si="47"/>
        <v>18.271809863557117</v>
      </c>
      <c r="J72" s="30">
        <f t="shared" si="47"/>
        <v>18.446715266733481</v>
      </c>
      <c r="K72" s="30">
        <f t="shared" si="47"/>
        <v>18.581153639592991</v>
      </c>
      <c r="L72" s="30">
        <f t="shared" si="47"/>
        <v>18.715787454889433</v>
      </c>
      <c r="M72" s="30">
        <f t="shared" si="47"/>
        <v>18.852715205568614</v>
      </c>
      <c r="N72" s="30">
        <f t="shared" si="47"/>
        <v>18.993849773045149</v>
      </c>
      <c r="O72" s="30">
        <f t="shared" si="47"/>
        <v>19.1088436945846</v>
      </c>
      <c r="P72" s="30">
        <f t="shared" si="47"/>
        <v>19.244394753733335</v>
      </c>
      <c r="Q72" s="30">
        <f t="shared" si="47"/>
        <v>19.369302261182622</v>
      </c>
      <c r="R72" s="30">
        <f t="shared" si="47"/>
        <v>19.46374667651304</v>
      </c>
      <c r="S72" s="30">
        <f t="shared" si="47"/>
        <v>19.589338988506537</v>
      </c>
      <c r="T72" s="30">
        <f t="shared" si="47"/>
        <v>19.638802908797981</v>
      </c>
      <c r="U72" s="30">
        <f t="shared" si="47"/>
        <v>19.785707414701744</v>
      </c>
      <c r="V72" s="30">
        <f t="shared" si="47"/>
        <v>19.971251190567521</v>
      </c>
      <c r="W72" s="30">
        <f t="shared" si="47"/>
        <v>20.100963665014774</v>
      </c>
      <c r="X72" s="30">
        <f t="shared" si="47"/>
        <v>20.239031178418475</v>
      </c>
    </row>
    <row r="73" spans="1:24" ht="15.75">
      <c r="A73" s="36"/>
      <c r="B73" s="10" t="s">
        <v>11</v>
      </c>
      <c r="C73" s="31">
        <f>AVERAGE(D73:X73)</f>
        <v>5.5141253370648471</v>
      </c>
      <c r="D73" s="30">
        <f>(D16/D$10)*100</f>
        <v>5.2386334258628899</v>
      </c>
      <c r="E73" s="30">
        <f t="shared" ref="E73:X73" si="48">(E16/E$10)*100</f>
        <v>5.2550476223261908</v>
      </c>
      <c r="F73" s="30">
        <f t="shared" si="48"/>
        <v>5.2729812849528868</v>
      </c>
      <c r="G73" s="30">
        <f>(G16/G$10)*100</f>
        <v>5.2931820019042144</v>
      </c>
      <c r="H73" s="30">
        <f t="shared" si="48"/>
        <v>5.3160240408520609</v>
      </c>
      <c r="I73" s="30">
        <f t="shared" si="48"/>
        <v>5.3408205564485218</v>
      </c>
      <c r="J73" s="30">
        <f t="shared" si="48"/>
        <v>5.3646072863668373</v>
      </c>
      <c r="K73" s="30">
        <f t="shared" si="48"/>
        <v>5.3936653866529021</v>
      </c>
      <c r="L73" s="30">
        <f t="shared" si="48"/>
        <v>5.4233102768813897</v>
      </c>
      <c r="M73" s="30">
        <f t="shared" si="48"/>
        <v>5.4519897046115284</v>
      </c>
      <c r="N73" s="30">
        <f t="shared" si="48"/>
        <v>5.4819068817823453</v>
      </c>
      <c r="O73" s="30">
        <f t="shared" si="48"/>
        <v>5.5175784528328027</v>
      </c>
      <c r="P73" s="30">
        <f t="shared" si="48"/>
        <v>5.5520218181947092</v>
      </c>
      <c r="Q73" s="30">
        <f t="shared" si="48"/>
        <v>5.5898890835054607</v>
      </c>
      <c r="R73" s="30">
        <f t="shared" si="48"/>
        <v>5.6316540629191314</v>
      </c>
      <c r="S73" s="30">
        <f t="shared" si="48"/>
        <v>5.6713241129207361</v>
      </c>
      <c r="T73" s="30">
        <f t="shared" si="48"/>
        <v>5.7185751148759696</v>
      </c>
      <c r="U73" s="30">
        <f t="shared" si="48"/>
        <v>5.759232632733104</v>
      </c>
      <c r="V73" s="30">
        <f t="shared" si="48"/>
        <v>5.7981759727141462</v>
      </c>
      <c r="W73" s="30">
        <f t="shared" si="48"/>
        <v>5.8410252355748717</v>
      </c>
      <c r="X73" s="30">
        <f t="shared" si="48"/>
        <v>5.8849871234491049</v>
      </c>
    </row>
    <row r="74" spans="1:24" ht="15.75">
      <c r="A74" s="36"/>
      <c r="B74" s="10" t="s">
        <v>12</v>
      </c>
      <c r="C74" s="31">
        <f>AVERAGE(D74:X74)</f>
        <v>71.847034634336538</v>
      </c>
      <c r="D74" s="30">
        <f>(D19/D$10)*100</f>
        <v>72.881895783839781</v>
      </c>
      <c r="E74" s="30">
        <f t="shared" ref="E74:X74" si="49">(E19/E$10)*100</f>
        <v>72.800247614950734</v>
      </c>
      <c r="F74" s="30">
        <f t="shared" si="49"/>
        <v>72.700683093970625</v>
      </c>
      <c r="G74" s="30">
        <f t="shared" si="49"/>
        <v>72.591818532942241</v>
      </c>
      <c r="H74" s="30">
        <f t="shared" si="49"/>
        <v>72.489642017279408</v>
      </c>
      <c r="I74" s="30">
        <f t="shared" si="49"/>
        <v>72.382882664687557</v>
      </c>
      <c r="J74" s="30">
        <f t="shared" si="49"/>
        <v>72.256108718341025</v>
      </c>
      <c r="K74" s="30">
        <f t="shared" si="49"/>
        <v>72.161698618632713</v>
      </c>
      <c r="L74" s="30">
        <f t="shared" si="49"/>
        <v>72.063541497377813</v>
      </c>
      <c r="M74" s="30">
        <f t="shared" si="49"/>
        <v>71.962317790905729</v>
      </c>
      <c r="N74" s="30">
        <f t="shared" si="49"/>
        <v>71.854448915954819</v>
      </c>
      <c r="O74" s="30">
        <f t="shared" si="49"/>
        <v>71.760938599456566</v>
      </c>
      <c r="P74" s="30">
        <f t="shared" si="49"/>
        <v>71.651888392183736</v>
      </c>
      <c r="Q74" s="30">
        <f t="shared" si="49"/>
        <v>71.545549293628866</v>
      </c>
      <c r="R74" s="30">
        <f t="shared" si="49"/>
        <v>71.459323267161153</v>
      </c>
      <c r="S74" s="30">
        <f t="shared" si="49"/>
        <v>71.340147274247556</v>
      </c>
      <c r="T74" s="30">
        <f t="shared" si="49"/>
        <v>71.284514738568589</v>
      </c>
      <c r="U74" s="30">
        <f t="shared" si="49"/>
        <v>71.139552787494111</v>
      </c>
      <c r="V74" s="30">
        <f t="shared" si="49"/>
        <v>70.955442957989305</v>
      </c>
      <c r="W74" s="30">
        <f t="shared" si="49"/>
        <v>70.822829671872796</v>
      </c>
      <c r="X74" s="30">
        <f t="shared" si="49"/>
        <v>70.682255089582156</v>
      </c>
    </row>
    <row r="75" spans="1:24" ht="15.75">
      <c r="A75" s="36"/>
      <c r="B75" s="10" t="s">
        <v>16</v>
      </c>
      <c r="C75" s="31">
        <f>AVERAGE(D75:X75)</f>
        <v>3.72053763116923</v>
      </c>
      <c r="D75" s="35">
        <f>(D23/D$10)*100</f>
        <v>4.4231698900669034</v>
      </c>
      <c r="E75" s="35">
        <f t="shared" ref="E75:X75" si="50">(E23/E$10)*100</f>
        <v>4.3368643417826744</v>
      </c>
      <c r="F75" s="35">
        <f t="shared" si="50"/>
        <v>4.2493717957590462</v>
      </c>
      <c r="G75" s="35">
        <f t="shared" si="50"/>
        <v>4.1611239711714303</v>
      </c>
      <c r="H75" s="35">
        <f t="shared" si="50"/>
        <v>4.078378171729292</v>
      </c>
      <c r="I75" s="35">
        <f t="shared" si="50"/>
        <v>4.0044869153067975</v>
      </c>
      <c r="J75" s="35">
        <f t="shared" si="50"/>
        <v>3.9325687285586506</v>
      </c>
      <c r="K75" s="35">
        <f t="shared" si="50"/>
        <v>3.8634823551213948</v>
      </c>
      <c r="L75" s="35">
        <f t="shared" si="50"/>
        <v>3.797360770851367</v>
      </c>
      <c r="M75" s="35">
        <f t="shared" si="50"/>
        <v>3.7329772989141348</v>
      </c>
      <c r="N75" s="35">
        <f t="shared" si="50"/>
        <v>3.6697944292176854</v>
      </c>
      <c r="O75" s="35">
        <f t="shared" si="50"/>
        <v>3.6126392531260256</v>
      </c>
      <c r="P75" s="35">
        <f t="shared" si="50"/>
        <v>3.5516950358882151</v>
      </c>
      <c r="Q75" s="35">
        <f t="shared" si="50"/>
        <v>3.495259361683059</v>
      </c>
      <c r="R75" s="35">
        <f t="shared" si="50"/>
        <v>3.445275993406661</v>
      </c>
      <c r="S75" s="35">
        <f t="shared" si="50"/>
        <v>3.3991896243251678</v>
      </c>
      <c r="T75" s="35">
        <f t="shared" si="50"/>
        <v>3.3581072377574515</v>
      </c>
      <c r="U75" s="35">
        <f t="shared" si="50"/>
        <v>3.3155071650710277</v>
      </c>
      <c r="V75" s="35">
        <f t="shared" si="50"/>
        <v>3.2751298787290239</v>
      </c>
      <c r="W75" s="35">
        <f t="shared" si="50"/>
        <v>3.2351814275375541</v>
      </c>
      <c r="X75" s="35">
        <f t="shared" si="50"/>
        <v>3.1937266085502585</v>
      </c>
    </row>
    <row r="76" spans="1:24">
      <c r="C76" s="31"/>
    </row>
    <row r="147" spans="4:24">
      <c r="D147">
        <v>23285350627.962021</v>
      </c>
      <c r="E147">
        <v>21564972401.435478</v>
      </c>
      <c r="F147">
        <v>20430676510.1241</v>
      </c>
      <c r="G147">
        <v>20317323344.158199</v>
      </c>
      <c r="H147">
        <v>21992907531.901299</v>
      </c>
      <c r="I147">
        <v>24344206162.233589</v>
      </c>
      <c r="J147">
        <v>26537203483.491581</v>
      </c>
      <c r="K147">
        <v>28060919431.480839</v>
      </c>
      <c r="L147">
        <v>29398230473.50127</v>
      </c>
      <c r="M147">
        <v>27165290254.70982</v>
      </c>
      <c r="N147">
        <v>28215401154.78653</v>
      </c>
      <c r="O147">
        <v>29019259633.551449</v>
      </c>
      <c r="P147">
        <v>30032731444.122639</v>
      </c>
      <c r="Q147">
        <v>33107269976.362808</v>
      </c>
      <c r="R147">
        <v>37370456051.831467</v>
      </c>
      <c r="S147">
        <v>41475134821.628166</v>
      </c>
      <c r="T147">
        <v>46512144757.425903</v>
      </c>
      <c r="U147">
        <v>53007484805.130096</v>
      </c>
      <c r="V147">
        <v>60486733792.903183</v>
      </c>
      <c r="W147">
        <v>59130458483.954163</v>
      </c>
      <c r="X147">
        <v>56924093398.752541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Wealth_ZAF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2014-12-03T13:25:50Z</dcterms:modified>
</cp:coreProperties>
</file>